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72" windowWidth="9420" windowHeight="4500" activeTab="0"/>
  </bookViews>
  <sheets>
    <sheet name="Share capital evolutio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<sst xmlns="http://schemas.openxmlformats.org/spreadsheetml/2006/main" count="10" uniqueCount="10">
  <si>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Evolution</t>
  </si>
  <si>
    <t>N. shares issued (mln)</t>
  </si>
  <si>
    <t xml:space="preserve">Nominal value (€) </t>
  </si>
  <si>
    <t>Shareholders' equity (mln €)</t>
  </si>
  <si>
    <t>Share price (at December, 31)</t>
  </si>
  <si>
    <t>Market cap (bn € at December, 31)</t>
  </si>
  <si>
    <t>2022*</t>
  </si>
  <si>
    <t>2021*</t>
  </si>
  <si>
    <t>* Values net of operational adjustments</t>
  </si>
  <si>
    <t>2023*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</si>
</sst>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L.&quot;\ #,##0;\-&quot;L.&quot;\ #,##0"/>
    <numFmt numFmtId="183" formatCode="&quot;L.&quot;\ #,##0;[Red]\-&quot;L.&quot;\ #,##0"/>
    <numFmt numFmtId="184" formatCode="&quot;L.&quot;\ #,##0.00;\-&quot;L.&quot;\ #,##0.00"/>
    <numFmt numFmtId="185" formatCode="&quot;L.&quot;\ #,##0.00;[Red]\-&quot;L.&quot;\ #,##0.00"/>
    <numFmt numFmtId="186" formatCode="_-&quot;L.&quot;\ * #,##0_-;\-&quot;L.&quot;\ * #,##0_-;_-&quot;L.&quot;\ * &quot;-&quot;_-;_-@_-"/>
    <numFmt numFmtId="187" formatCode="_-&quot;L.&quot;\ * #,##0.00_-;\-&quot;L.&quot;\ * #,##0.00_-;_-&quot;L.&quot;\ 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IR£&quot;#,##0;\-&quot;IR£&quot;#,##0"/>
    <numFmt numFmtId="197" formatCode="&quot;IR£&quot;#,##0;[Red]\-&quot;IR£&quot;#,##0"/>
    <numFmt numFmtId="198" formatCode="&quot;IR£&quot;#,##0.00;\-&quot;IR£&quot;#,##0.00"/>
    <numFmt numFmtId="199" formatCode="&quot;IR£&quot;#,##0.00;[Red]\-&quot;IR£&quot;#,##0.00"/>
    <numFmt numFmtId="200" formatCode="_-&quot;IR£&quot;* #,##0_-;\-&quot;IR£&quot;* #,##0_-;_-&quot;IR£&quot;* &quot;-&quot;_-;_-@_-"/>
    <numFmt numFmtId="201" formatCode="_-&quot;IR£&quot;* #,##0.00_-;\-&quot;IR£&quot;* #,##0.00_-;_-&quot;IR£&quot;* &quot;-&quot;??_-;_-@_-"/>
    <numFmt numFmtId="202" formatCode="0.0"/>
    <numFmt numFmtId="203" formatCode="_-* #,##0.0_-;\-* #,##0.0_-;_-* &quot;-&quot;??_-;_-@_-"/>
    <numFmt numFmtId="204" formatCode="#,##0.0"/>
    <numFmt numFmtId="205" formatCode="&quot;Sì&quot;;&quot;Sì&quot;;&quot;No&quot;"/>
    <numFmt numFmtId="206" formatCode="&quot;Vero&quot;;&quot;Vero&quot;;&quot;Falso&quot;"/>
    <numFmt numFmtId="207" formatCode="&quot;Attivo&quot;;&quot;Attivo&quot;;&quot;Inattivo&quot;"/>
    <numFmt numFmtId="208" formatCode="[$€-2]\ #.##000_);[Red]\([$€-2]\ #.##000\)"/>
    <numFmt numFmtId="209" formatCode="0.00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vertical="center"/>
    </xf>
    <xf numFmtId="204" fontId="0" fillId="33" borderId="11" xfId="0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204" fontId="0" fillId="33" borderId="12" xfId="0" applyNumberFormat="1" applyFill="1" applyBorder="1" applyAlignment="1">
      <alignment vertical="center"/>
    </xf>
    <xf numFmtId="202" fontId="0" fillId="33" borderId="12" xfId="0" applyNumberFormat="1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203" fontId="0" fillId="33" borderId="12" xfId="45" applyNumberFormat="1" applyFont="1" applyFill="1" applyBorder="1" applyAlignment="1">
      <alignment horizontal="right" vertical="center"/>
    </xf>
    <xf numFmtId="204" fontId="0" fillId="33" borderId="12" xfId="0" applyNumberFormat="1" applyFill="1" applyBorder="1" applyAlignment="1">
      <alignment horizontal="right" vertical="center"/>
    </xf>
    <xf numFmtId="209" fontId="0" fillId="33" borderId="12" xfId="0" applyNumberFormat="1" applyFill="1" applyBorder="1" applyAlignment="1">
      <alignment horizontal="right" vertical="center"/>
    </xf>
    <xf numFmtId="203" fontId="0" fillId="33" borderId="12" xfId="45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00390625" style="2" bestFit="1" customWidth="1"/>
    <col min="2" max="20" width="10.7109375" style="2" customWidth="1"/>
    <col min="21" max="16384" width="9.140625" style="2" customWidth="1"/>
  </cols>
  <sheetData>
    <row r="1" spans="1:22" ht="16.5" customHeight="1">
      <c r="A1" s="1" t="s">
        <v>0</v>
      </c>
      <c r="B1" s="15" t="s">
        <v>9</v>
      </c>
      <c r="C1" s="15" t="s">
        <v>6</v>
      </c>
      <c r="D1" s="15" t="s">
        <v>7</v>
      </c>
      <c r="E1" s="1">
        <v>2020</v>
      </c>
      <c r="F1" s="1">
        <v>2019</v>
      </c>
      <c r="G1" s="1">
        <v>2018</v>
      </c>
      <c r="H1" s="1">
        <v>2017</v>
      </c>
      <c r="I1" s="1">
        <v>2016</v>
      </c>
      <c r="J1" s="1">
        <v>2015</v>
      </c>
      <c r="K1" s="1">
        <v>2014</v>
      </c>
      <c r="L1" s="1">
        <v>2013</v>
      </c>
      <c r="M1" s="1">
        <v>2012</v>
      </c>
      <c r="N1" s="1">
        <v>2011</v>
      </c>
      <c r="O1" s="1">
        <v>2010</v>
      </c>
      <c r="P1" s="1">
        <v>2009</v>
      </c>
      <c r="Q1" s="1">
        <v>2008</v>
      </c>
      <c r="R1" s="1">
        <v>2007</v>
      </c>
      <c r="S1" s="1">
        <v>2006</v>
      </c>
      <c r="T1" s="1">
        <v>2005</v>
      </c>
      <c r="U1" s="1">
        <v>2004</v>
      </c>
      <c r="V1" s="1">
        <v>2003</v>
      </c>
    </row>
    <row r="2" spans="1:22" ht="15" customHeight="1">
      <c r="A2" s="3" t="s">
        <v>1</v>
      </c>
      <c r="B2" s="4">
        <v>1489.5</v>
      </c>
      <c r="C2" s="4">
        <v>1489.5</v>
      </c>
      <c r="D2" s="4">
        <v>1489.5</v>
      </c>
      <c r="E2" s="4">
        <v>1489.5</v>
      </c>
      <c r="F2" s="4">
        <v>1489.5</v>
      </c>
      <c r="G2" s="4">
        <v>1489.5</v>
      </c>
      <c r="H2" s="4">
        <v>1489.5</v>
      </c>
      <c r="I2" s="4">
        <v>1489.5</v>
      </c>
      <c r="J2" s="4">
        <v>1489.5</v>
      </c>
      <c r="K2" s="4">
        <v>1489.5</v>
      </c>
      <c r="L2" s="4">
        <v>1421.342617</v>
      </c>
      <c r="M2" s="4">
        <v>1115.013754</v>
      </c>
      <c r="N2" s="4">
        <v>1115.013754</v>
      </c>
      <c r="O2" s="4">
        <v>1115.013754</v>
      </c>
      <c r="P2" s="4">
        <v>1115.013754</v>
      </c>
      <c r="Q2" s="4">
        <v>1032.7</v>
      </c>
      <c r="R2" s="4">
        <v>1016.8</v>
      </c>
      <c r="S2" s="4">
        <v>1016.8</v>
      </c>
      <c r="T2" s="4">
        <v>1016.8</v>
      </c>
      <c r="U2" s="5">
        <v>839.9</v>
      </c>
      <c r="V2" s="5">
        <v>793.2</v>
      </c>
    </row>
    <row r="3" spans="1:22" ht="15" customHeight="1">
      <c r="A3" s="6" t="s">
        <v>2</v>
      </c>
      <c r="B3" s="8">
        <v>1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8">
        <v>1</v>
      </c>
    </row>
    <row r="4" spans="1:22" ht="15" customHeight="1">
      <c r="A4" s="6" t="s">
        <v>3</v>
      </c>
      <c r="B4" s="12">
        <v>3751.6</v>
      </c>
      <c r="C4" s="12">
        <v>3710.9</v>
      </c>
      <c r="D4" s="12">
        <v>3416</v>
      </c>
      <c r="E4" s="12">
        <v>3155.3</v>
      </c>
      <c r="F4" s="12">
        <v>3010</v>
      </c>
      <c r="G4" s="12">
        <v>2846.7</v>
      </c>
      <c r="H4" s="12">
        <v>2706</v>
      </c>
      <c r="I4" s="12">
        <v>2562.1</v>
      </c>
      <c r="J4" s="12">
        <v>2503</v>
      </c>
      <c r="K4" s="12">
        <v>2459</v>
      </c>
      <c r="L4" s="12">
        <v>2305.723</v>
      </c>
      <c r="M4" s="12">
        <v>1894.9</v>
      </c>
      <c r="N4" s="7">
        <v>1879.4</v>
      </c>
      <c r="O4" s="7">
        <v>1870.223</v>
      </c>
      <c r="P4" s="7">
        <v>1700.7</v>
      </c>
      <c r="Q4" s="7">
        <v>1579.1</v>
      </c>
      <c r="R4" s="7">
        <v>1538.6</v>
      </c>
      <c r="S4" s="7">
        <v>1516.3</v>
      </c>
      <c r="T4" s="7">
        <v>1484</v>
      </c>
      <c r="U4" s="7">
        <v>1064</v>
      </c>
      <c r="V4" s="8">
        <v>895</v>
      </c>
    </row>
    <row r="5" spans="1:22" ht="15" customHeight="1">
      <c r="A5" s="6" t="s">
        <v>4</v>
      </c>
      <c r="B5" s="13">
        <v>2.9756</v>
      </c>
      <c r="C5" s="13">
        <v>2.5285</v>
      </c>
      <c r="D5" s="13">
        <v>3.6702</v>
      </c>
      <c r="E5" s="13">
        <v>2.9896</v>
      </c>
      <c r="F5" s="13">
        <v>3.909</v>
      </c>
      <c r="G5" s="13">
        <v>2.67347</v>
      </c>
      <c r="H5" s="13">
        <v>2.92944</v>
      </c>
      <c r="I5" s="13">
        <v>2.1877</v>
      </c>
      <c r="J5" s="13">
        <v>2.4435</v>
      </c>
      <c r="K5" s="13">
        <v>1.9523</v>
      </c>
      <c r="L5" s="13">
        <v>1.6469</v>
      </c>
      <c r="M5" s="9">
        <v>1.224</v>
      </c>
      <c r="N5" s="9">
        <v>1.096</v>
      </c>
      <c r="O5" s="9">
        <v>1.558</v>
      </c>
      <c r="P5" s="9">
        <v>1.62</v>
      </c>
      <c r="Q5" s="10">
        <v>1.49</v>
      </c>
      <c r="R5" s="10">
        <v>3.06</v>
      </c>
      <c r="S5" s="10">
        <v>3.3</v>
      </c>
      <c r="T5" s="10">
        <v>2.26</v>
      </c>
      <c r="U5" s="10">
        <v>2.12</v>
      </c>
      <c r="V5" s="10">
        <v>1.24</v>
      </c>
    </row>
    <row r="6" spans="1:22" ht="15" customHeight="1">
      <c r="A6" s="6" t="s">
        <v>5</v>
      </c>
      <c r="B6" s="12">
        <f>B5*B2</f>
        <v>4432.1562</v>
      </c>
      <c r="C6" s="12">
        <f>C5*C2</f>
        <v>3766.2007500000004</v>
      </c>
      <c r="D6" s="12">
        <f>D5*D2</f>
        <v>5466.7629</v>
      </c>
      <c r="E6" s="14">
        <f aca="true" t="shared" si="0" ref="E6:K6">E5*E2</f>
        <v>4453.0091999999995</v>
      </c>
      <c r="F6" s="14">
        <f t="shared" si="0"/>
        <v>5822.4555</v>
      </c>
      <c r="G6" s="14">
        <f t="shared" si="0"/>
        <v>3982.133565</v>
      </c>
      <c r="H6" s="14">
        <f t="shared" si="0"/>
        <v>4363.40088</v>
      </c>
      <c r="I6" s="14">
        <f t="shared" si="0"/>
        <v>3258.57915</v>
      </c>
      <c r="J6" s="11">
        <f t="shared" si="0"/>
        <v>3639.59325</v>
      </c>
      <c r="K6" s="11">
        <f t="shared" si="0"/>
        <v>2907.9508499999997</v>
      </c>
      <c r="L6" s="11">
        <f>+L5*L2</f>
        <v>2340.8091559373</v>
      </c>
      <c r="M6" s="11">
        <f>M2*M5</f>
        <v>1364.776834896</v>
      </c>
      <c r="N6" s="11">
        <f>N2*N5</f>
        <v>1222.0550743840001</v>
      </c>
      <c r="O6" s="11">
        <f>O2*O5</f>
        <v>1737.191428732</v>
      </c>
      <c r="P6" s="11">
        <f>P2*P5</f>
        <v>1806.3222814800001</v>
      </c>
      <c r="Q6" s="11">
        <f aca="true" t="shared" si="1" ref="Q6:V6">Q2*Q5</f>
        <v>1538.723</v>
      </c>
      <c r="R6" s="11">
        <f t="shared" si="1"/>
        <v>3111.408</v>
      </c>
      <c r="S6" s="11">
        <f t="shared" si="1"/>
        <v>3355.4399999999996</v>
      </c>
      <c r="T6" s="11">
        <f t="shared" si="1"/>
        <v>2297.968</v>
      </c>
      <c r="U6" s="11">
        <f t="shared" si="1"/>
        <v>1780.588</v>
      </c>
      <c r="V6" s="11">
        <f t="shared" si="1"/>
        <v>983.5680000000001</v>
      </c>
    </row>
    <row r="7" ht="12.75">
      <c r="A7" s="16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Pereira Biondi Oliveira Manuela</cp:lastModifiedBy>
  <dcterms:created xsi:type="dcterms:W3CDTF">1996-11-05T10:16:36Z</dcterms:created>
  <dcterms:modified xsi:type="dcterms:W3CDTF">2024-03-11T16:05:15Z</dcterms:modified>
  <cp:category/>
  <cp:version/>
  <cp:contentType/>
  <cp:contentStatus/>
</cp:coreProperties>
</file>