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7"/>
  </bookViews>
  <sheets>
    <sheet name="P&amp;L" sheetId="1" r:id="rId1"/>
    <sheet name="BS" sheetId="2" r:id="rId2"/>
    <sheet name="Cash flow statement" sheetId="3" r:id="rId3"/>
    <sheet name="GAS" sheetId="4" r:id="rId4"/>
    <sheet name="Electricity" sheetId="5" r:id="rId5"/>
    <sheet name="Water" sheetId="6" r:id="rId6"/>
    <sheet name="Waste" sheetId="7" r:id="rId7"/>
    <sheet name="Other b." sheetId="8" r:id="rId8"/>
  </sheets>
  <definedNames/>
  <calcPr fullCalcOnLoad="1"/>
</workbook>
</file>

<file path=xl/sharedStrings.xml><?xml version="1.0" encoding="utf-8"?>
<sst xmlns="http://schemas.openxmlformats.org/spreadsheetml/2006/main" count="537" uniqueCount="421">
  <si>
    <t xml:space="preserve">€ /000 </t>
  </si>
  <si>
    <t>Note</t>
  </si>
  <si>
    <t>31 Dic  2007</t>
  </si>
  <si>
    <t>31 Dic 2006</t>
  </si>
  <si>
    <t>Attività</t>
  </si>
  <si>
    <t>a)</t>
  </si>
  <si>
    <t>b)</t>
  </si>
  <si>
    <t>c)</t>
  </si>
  <si>
    <t>(a+b+c)</t>
  </si>
  <si>
    <t>Dati quantitativi</t>
  </si>
  <si>
    <t>1.003,1</t>
  </si>
  <si>
    <t>1.018,7</t>
  </si>
  <si>
    <t>+15,6</t>
  </si>
  <si>
    <t>+1,6%</t>
  </si>
  <si>
    <t>2.312,3</t>
  </si>
  <si>
    <t>2.150,4</t>
  </si>
  <si>
    <t>-161,9</t>
  </si>
  <si>
    <t>-7,0%</t>
  </si>
  <si>
    <t>2.491,4</t>
  </si>
  <si>
    <t>2.414,2</t>
  </si>
  <si>
    <t>-77,2</t>
  </si>
  <si>
    <t>-3,1%</t>
  </si>
  <si>
    <t>267,4</t>
  </si>
  <si>
    <t>300,6</t>
  </si>
  <si>
    <t>+33,2</t>
  </si>
  <si>
    <t>+12,4%</t>
  </si>
  <si>
    <t>116,1</t>
  </si>
  <si>
    <t>104,7</t>
  </si>
  <si>
    <t>-11,4</t>
  </si>
  <si>
    <t>-9,8%</t>
  </si>
  <si>
    <t>Inc%</t>
  </si>
  <si>
    <t>987,6</t>
  </si>
  <si>
    <t>922,0</t>
  </si>
  <si>
    <t>-65,6</t>
  </si>
  <si>
    <t>-6,6%</t>
  </si>
  <si>
    <t>(856,9)</t>
  </si>
  <si>
    <t>-86,8%</t>
  </si>
  <si>
    <t>(810,5)</t>
  </si>
  <si>
    <t>-87,9%</t>
  </si>
  <si>
    <t>-46,4</t>
  </si>
  <si>
    <t>-5,4%</t>
  </si>
  <si>
    <t>(44,1)</t>
  </si>
  <si>
    <t>-4,5%</t>
  </si>
  <si>
    <t>(39,5)</t>
  </si>
  <si>
    <t>-4,3%</t>
  </si>
  <si>
    <t>-4,6</t>
  </si>
  <si>
    <t>-10,4%</t>
  </si>
  <si>
    <t>29,5</t>
  </si>
  <si>
    <t>3,0%</t>
  </si>
  <si>
    <t>32,7</t>
  </si>
  <si>
    <t>3,5%</t>
  </si>
  <si>
    <t>+3,2</t>
  </si>
  <si>
    <t>+10,8%</t>
  </si>
  <si>
    <t>11,8%</t>
  </si>
  <si>
    <t>11,4%</t>
  </si>
  <si>
    <t>426,7</t>
  </si>
  <si>
    <t>453,4</t>
  </si>
  <si>
    <t>+26,7</t>
  </si>
  <si>
    <t>+6,3%</t>
  </si>
  <si>
    <t>27,2%</t>
  </si>
  <si>
    <t>23,1%</t>
  </si>
  <si>
    <t>263,7</t>
  </si>
  <si>
    <t>273,2</t>
  </si>
  <si>
    <t>+9,5</t>
  </si>
  <si>
    <t>+3,6%</t>
  </si>
  <si>
    <t>3.133,1</t>
  </si>
  <si>
    <t>4.334,7</t>
  </si>
  <si>
    <t>+1.201,6</t>
  </si>
  <si>
    <t>+38,4%</t>
  </si>
  <si>
    <t>1.879,6</t>
  </si>
  <si>
    <t>2.247,9</t>
  </si>
  <si>
    <t>+368,3</t>
  </si>
  <si>
    <t>+19,6%</t>
  </si>
  <si>
    <t>389,4</t>
  </si>
  <si>
    <t>989,2</t>
  </si>
  <si>
    <t>+599,8</t>
  </si>
  <si>
    <t>+154,0%</t>
  </si>
  <si>
    <t>(362,1)</t>
  </si>
  <si>
    <t>-93,0%</t>
  </si>
  <si>
    <t>(945,1)</t>
  </si>
  <si>
    <t>-95,5%</t>
  </si>
  <si>
    <t>+583,0</t>
  </si>
  <si>
    <t>+161,0%</t>
  </si>
  <si>
    <t>(16,0)</t>
  </si>
  <si>
    <t>-4,1%</t>
  </si>
  <si>
    <t>(20,0)</t>
  </si>
  <si>
    <t>-2,0%</t>
  </si>
  <si>
    <t>+4,0</t>
  </si>
  <si>
    <t>+25,0%</t>
  </si>
  <si>
    <t>14,0</t>
  </si>
  <si>
    <t>3,6%</t>
  </si>
  <si>
    <t>18,6</t>
  </si>
  <si>
    <t>1,9%</t>
  </si>
  <si>
    <t>+4,6</t>
  </si>
  <si>
    <t>+32,9%</t>
  </si>
  <si>
    <t>25,2</t>
  </si>
  <si>
    <t>6,5%</t>
  </si>
  <si>
    <t>42,7</t>
  </si>
  <si>
    <t>4,3%</t>
  </si>
  <si>
    <t>+17,5</t>
  </si>
  <si>
    <t>+69,4%</t>
  </si>
  <si>
    <t>5,9%</t>
  </si>
  <si>
    <t>9,4%</t>
  </si>
  <si>
    <t>398,4</t>
  </si>
  <si>
    <t>407,6</t>
  </si>
  <si>
    <t>+9,2</t>
  </si>
  <si>
    <t>+2,3%</t>
  </si>
  <si>
    <t>(319,2)</t>
  </si>
  <si>
    <t>-80,1%</t>
  </si>
  <si>
    <t>(342,0)</t>
  </si>
  <si>
    <t>-83,9%</t>
  </si>
  <si>
    <t>+22,8</t>
  </si>
  <si>
    <t>+7,1%</t>
  </si>
  <si>
    <t>(85,3)</t>
  </si>
  <si>
    <t>-21,4%</t>
  </si>
  <si>
    <t>(89,8)</t>
  </si>
  <si>
    <t>-22,0%</t>
  </si>
  <si>
    <t>+4,5</t>
  </si>
  <si>
    <t>+5,3%</t>
  </si>
  <si>
    <t>113,6</t>
  </si>
  <si>
    <t>28,5%</t>
  </si>
  <si>
    <t>142,7</t>
  </si>
  <si>
    <t>35,0%</t>
  </si>
  <si>
    <t>+29,1</t>
  </si>
  <si>
    <t>+25,6%</t>
  </si>
  <si>
    <t>107,5</t>
  </si>
  <si>
    <t>27,0%</t>
  </si>
  <si>
    <t>118,5</t>
  </si>
  <si>
    <t>29,1%</t>
  </si>
  <si>
    <t>+11,0</t>
  </si>
  <si>
    <t>+10,2%</t>
  </si>
  <si>
    <t>982,4</t>
  </si>
  <si>
    <t>1.015,0</t>
  </si>
  <si>
    <t>+32,6</t>
  </si>
  <si>
    <t>+3,3%</t>
  </si>
  <si>
    <t>243,6</t>
  </si>
  <si>
    <t>241,1</t>
  </si>
  <si>
    <t>-2,5</t>
  </si>
  <si>
    <t>-1,0%</t>
  </si>
  <si>
    <t>215,0</t>
  </si>
  <si>
    <t>216,0</t>
  </si>
  <si>
    <t>+1,0</t>
  </si>
  <si>
    <t>+0,5%</t>
  </si>
  <si>
    <t>216,5</t>
  </si>
  <si>
    <t>216,2</t>
  </si>
  <si>
    <t>-0,3</t>
  </si>
  <si>
    <t>-0,1%</t>
  </si>
  <si>
    <t>25,2%</t>
  </si>
  <si>
    <t>26,1%</t>
  </si>
  <si>
    <t>31-dic-'06</t>
  </si>
  <si>
    <t>31-dic-'07</t>
  </si>
  <si>
    <t>539,7</t>
  </si>
  <si>
    <t>553,6</t>
  </si>
  <si>
    <t>+13,9</t>
  </si>
  <si>
    <t>+2,6%</t>
  </si>
  <si>
    <t>(275,5)</t>
  </si>
  <si>
    <t>-51,1%</t>
  </si>
  <si>
    <t>(289,4)</t>
  </si>
  <si>
    <t>-52,3%</t>
  </si>
  <si>
    <t>+5,0%</t>
  </si>
  <si>
    <t>(126,7)</t>
  </si>
  <si>
    <t>-23,5%</t>
  </si>
  <si>
    <t>(129,1)</t>
  </si>
  <si>
    <t>-23,3%</t>
  </si>
  <si>
    <t>+2,4</t>
  </si>
  <si>
    <t>+1,9%</t>
  </si>
  <si>
    <t>13,0</t>
  </si>
  <si>
    <t>2,4%</t>
  </si>
  <si>
    <t>21,3</t>
  </si>
  <si>
    <t>3,8%</t>
  </si>
  <si>
    <t>+8,3</t>
  </si>
  <si>
    <t>+63,8%</t>
  </si>
  <si>
    <t>150,4</t>
  </si>
  <si>
    <t>27,9%</t>
  </si>
  <si>
    <t>156,3</t>
  </si>
  <si>
    <t>28,2%</t>
  </si>
  <si>
    <t>+5,9</t>
  </si>
  <si>
    <t>+3,9%</t>
  </si>
  <si>
    <t>1.678,2</t>
  </si>
  <si>
    <t>37,2%</t>
  </si>
  <si>
    <t>1.666,5</t>
  </si>
  <si>
    <t>37,9%</t>
  </si>
  <si>
    <t>-11,7</t>
  </si>
  <si>
    <t>-0,7%</t>
  </si>
  <si>
    <t>1.453,9</t>
  </si>
  <si>
    <t>32,2%</t>
  </si>
  <si>
    <t>1.384,5</t>
  </si>
  <si>
    <t>31,5%</t>
  </si>
  <si>
    <t>-69,4</t>
  </si>
  <si>
    <t>-4,8%</t>
  </si>
  <si>
    <t>1.014,1</t>
  </si>
  <si>
    <t>22,5%</t>
  </si>
  <si>
    <t>961,5</t>
  </si>
  <si>
    <t>21,9%</t>
  </si>
  <si>
    <t>-52,6</t>
  </si>
  <si>
    <t>-5,2%</t>
  </si>
  <si>
    <t>369,6</t>
  </si>
  <si>
    <t>8,2%</t>
  </si>
  <si>
    <t>385,8</t>
  </si>
  <si>
    <t>8,8%</t>
  </si>
  <si>
    <t>+16,2</t>
  </si>
  <si>
    <t>+4,4%</t>
  </si>
  <si>
    <t>4.515,8</t>
  </si>
  <si>
    <t>100,0%</t>
  </si>
  <si>
    <t>4.398,3</t>
  </si>
  <si>
    <t>-117,5</t>
  </si>
  <si>
    <t>-2,6%</t>
  </si>
  <si>
    <t>1.589,2</t>
  </si>
  <si>
    <t>35,2%</t>
  </si>
  <si>
    <t>1.522,6</t>
  </si>
  <si>
    <t>34,6%</t>
  </si>
  <si>
    <t>-66,6</t>
  </si>
  <si>
    <t>-4,2%</t>
  </si>
  <si>
    <t>597,6</t>
  </si>
  <si>
    <t>13,2%</t>
  </si>
  <si>
    <t>599,1</t>
  </si>
  <si>
    <t>13,6%</t>
  </si>
  <si>
    <t>+1,5</t>
  </si>
  <si>
    <t>+0,3%</t>
  </si>
  <si>
    <t>244,4</t>
  </si>
  <si>
    <t>5,4%</t>
  </si>
  <si>
    <t>257,6</t>
  </si>
  <si>
    <t>+13,2</t>
  </si>
  <si>
    <t>+5,4%</t>
  </si>
  <si>
    <t>335,2</t>
  </si>
  <si>
    <t>7,4%</t>
  </si>
  <si>
    <t>339,8</t>
  </si>
  <si>
    <t>7,7%</t>
  </si>
  <si>
    <t>+1,4%</t>
  </si>
  <si>
    <t>908,2</t>
  </si>
  <si>
    <t>20,1%</t>
  </si>
  <si>
    <t>848,2</t>
  </si>
  <si>
    <t>19,3%</t>
  </si>
  <si>
    <t>-60,0</t>
  </si>
  <si>
    <t>841,2</t>
  </si>
  <si>
    <t>18,6%</t>
  </si>
  <si>
    <t>831,0</t>
  </si>
  <si>
    <t>18,9%</t>
  </si>
  <si>
    <t>-10,2</t>
  </si>
  <si>
    <t>-1,2%</t>
  </si>
  <si>
    <t>35,3%</t>
  </si>
  <si>
    <t>34,5%</t>
  </si>
  <si>
    <t>163,1</t>
  </si>
  <si>
    <t>160,4</t>
  </si>
  <si>
    <t>-2,7</t>
  </si>
  <si>
    <t>-1,7%</t>
  </si>
  <si>
    <t>(135,6)</t>
  </si>
  <si>
    <t>-83,1%</t>
  </si>
  <si>
    <t>(129,6)</t>
  </si>
  <si>
    <t>-80,8%</t>
  </si>
  <si>
    <t>-6,0</t>
  </si>
  <si>
    <t>-4,4%</t>
  </si>
  <si>
    <t>(24,5)</t>
  </si>
  <si>
    <t>-15,0%</t>
  </si>
  <si>
    <t>(22,6)</t>
  </si>
  <si>
    <t>-14,1%</t>
  </si>
  <si>
    <t>-1,9</t>
  </si>
  <si>
    <t>-7,8%</t>
  </si>
  <si>
    <t>24,4</t>
  </si>
  <si>
    <t>15,0%</t>
  </si>
  <si>
    <t>23,0</t>
  </si>
  <si>
    <t>14,4%</t>
  </si>
  <si>
    <t>-1,4</t>
  </si>
  <si>
    <t>-5,7%</t>
  </si>
  <si>
    <t>27,4</t>
  </si>
  <si>
    <t>16,8%</t>
  </si>
  <si>
    <t>31,2</t>
  </si>
  <si>
    <t>19,5%</t>
  </si>
  <si>
    <t>+3,8</t>
  </si>
  <si>
    <t>+13,9%</t>
  </si>
  <si>
    <t>425,9</t>
  </si>
  <si>
    <t>391,5</t>
  </si>
  <si>
    <t>-34,4</t>
  </si>
  <si>
    <t>-8,1%</t>
  </si>
  <si>
    <t>309,1</t>
  </si>
  <si>
    <t>319,1</t>
  </si>
  <si>
    <t>+10,0</t>
  </si>
  <si>
    <t>+3,2%</t>
  </si>
  <si>
    <t>+13,8%</t>
  </si>
  <si>
    <t>6,4%</t>
  </si>
  <si>
    <t>6,9%</t>
  </si>
  <si>
    <t>Profit and Loss account</t>
  </si>
  <si>
    <t>Sales</t>
  </si>
  <si>
    <t>Change in stock</t>
  </si>
  <si>
    <t>Other operating revenues</t>
  </si>
  <si>
    <t>raw materials</t>
  </si>
  <si>
    <t>(net of change in stock)</t>
  </si>
  <si>
    <t>Services</t>
  </si>
  <si>
    <t>Personnel costs</t>
  </si>
  <si>
    <t>Depreciation and provisions</t>
  </si>
  <si>
    <t>Other operating costs</t>
  </si>
  <si>
    <t>Capitalisations</t>
  </si>
  <si>
    <t>EBIT</t>
  </si>
  <si>
    <t>Income/(loss) from investments</t>
  </si>
  <si>
    <t>Financial income</t>
  </si>
  <si>
    <t>Financial expenses</t>
  </si>
  <si>
    <t>Profit before tax</t>
  </si>
  <si>
    <t>Tax</t>
  </si>
  <si>
    <t>Net profit</t>
  </si>
  <si>
    <t>Hera SpA</t>
  </si>
  <si>
    <t>Minorities</t>
  </si>
  <si>
    <t>Profit per share</t>
  </si>
  <si>
    <t xml:space="preserve">Balance sheet                                                                  € /000 </t>
  </si>
  <si>
    <t>Long term assets</t>
  </si>
  <si>
    <t>Tangible fixed assets</t>
  </si>
  <si>
    <t>Intangibles fixed assets</t>
  </si>
  <si>
    <t>Goodwill and consolidation diff.</t>
  </si>
  <si>
    <t>Investments</t>
  </si>
  <si>
    <t>Financial assets</t>
  </si>
  <si>
    <t>Deferred tax assets</t>
  </si>
  <si>
    <t>Derivatives</t>
  </si>
  <si>
    <t>Current assets</t>
  </si>
  <si>
    <t>Stock</t>
  </si>
  <si>
    <t>Commercial receivables</t>
  </si>
  <si>
    <t>Work in progress</t>
  </si>
  <si>
    <t>Othe current assets</t>
  </si>
  <si>
    <t>Cash and equivalents</t>
  </si>
  <si>
    <t>Total assets</t>
  </si>
  <si>
    <t>Net Group equity</t>
  </si>
  <si>
    <t>Equity and reserves</t>
  </si>
  <si>
    <t>Equity</t>
  </si>
  <si>
    <t>-Riserve on own shares (at nominal value)</t>
  </si>
  <si>
    <t>Reserves</t>
  </si>
  <si>
    <t>-Riserve on own shares (on value exceding  nominal value)</t>
  </si>
  <si>
    <t>Reserves on derivatives valued at fair value</t>
  </si>
  <si>
    <t>Net profits from past periods</t>
  </si>
  <si>
    <t>Net profit of the period</t>
  </si>
  <si>
    <t>Net Group Equity</t>
  </si>
  <si>
    <t>Total net Equity</t>
  </si>
  <si>
    <t>Liabilities</t>
  </si>
  <si>
    <t>Non current liabilities</t>
  </si>
  <si>
    <t>Loan-due after 12 months</t>
  </si>
  <si>
    <t>Severence indemnity</t>
  </si>
  <si>
    <t>Risk provision</t>
  </si>
  <si>
    <t>Deferred tax liabilities</t>
  </si>
  <si>
    <t>Leasings-due after 12 months</t>
  </si>
  <si>
    <t>Detrivatives</t>
  </si>
  <si>
    <t>Current liabilities</t>
  </si>
  <si>
    <t>Banks- due within 12 month</t>
  </si>
  <si>
    <t>Leasings- due within 12 month</t>
  </si>
  <si>
    <t>Commercial debts</t>
  </si>
  <si>
    <t>Fiscal debts</t>
  </si>
  <si>
    <t>Other current liabilities</t>
  </si>
  <si>
    <t>Total current liabilities</t>
  </si>
  <si>
    <t>Net equity and liabilities</t>
  </si>
  <si>
    <t xml:space="preserve">Consolidated cash flow statement ('000 €)                                                          </t>
  </si>
  <si>
    <t>Cash flow from operations</t>
  </si>
  <si>
    <t>Net profits</t>
  </si>
  <si>
    <t>Depreciation</t>
  </si>
  <si>
    <t>Amortisation</t>
  </si>
  <si>
    <t xml:space="preserve">Total cash flow </t>
  </si>
  <si>
    <t>Change in deferred tax</t>
  </si>
  <si>
    <t>Change in severence indemnity and other</t>
  </si>
  <si>
    <t>Accruals/(use)</t>
  </si>
  <si>
    <t>Change in risk provision</t>
  </si>
  <si>
    <t>Total cash flows before change in working capital</t>
  </si>
  <si>
    <t>Working capital</t>
  </si>
  <si>
    <t>Change in receivables</t>
  </si>
  <si>
    <t>Change in current assets</t>
  </si>
  <si>
    <t>Change in commercial liabilities</t>
  </si>
  <si>
    <t>Change in tax liabilities</t>
  </si>
  <si>
    <t>Change in other current liabilities</t>
  </si>
  <si>
    <t>Change in working capital</t>
  </si>
  <si>
    <t>Free operating cash flows</t>
  </si>
  <si>
    <t>Capital expenditure</t>
  </si>
  <si>
    <t>Net capital expenditure (tangible assets)</t>
  </si>
  <si>
    <t>Net capital expenditure (intangible assets)</t>
  </si>
  <si>
    <t>Goodwill</t>
  </si>
  <si>
    <t>Net investiments</t>
  </si>
  <si>
    <t>(Increase) / decrease of other capex</t>
  </si>
  <si>
    <t>Free cash flows</t>
  </si>
  <si>
    <t>Source of funds</t>
  </si>
  <si>
    <t>Long term loans</t>
  </si>
  <si>
    <t>Change in net equity</t>
  </si>
  <si>
    <t>Change in short term bank debts</t>
  </si>
  <si>
    <t>Dividends</t>
  </si>
  <si>
    <t>Change in leasings</t>
  </si>
  <si>
    <t>Change in derivatives</t>
  </si>
  <si>
    <t>Change in net finacial debts</t>
  </si>
  <si>
    <t>Cash and equivalents (begin)</t>
  </si>
  <si>
    <t>Cash and equivalents (end)</t>
  </si>
  <si>
    <t>Ch.</t>
  </si>
  <si>
    <t>Ch.%</t>
  </si>
  <si>
    <t>-4,1 b.p.</t>
  </si>
  <si>
    <t>+3,5 b.p.</t>
  </si>
  <si>
    <t>+0,9 b.p.</t>
  </si>
  <si>
    <t>-0,8 b.p.</t>
  </si>
  <si>
    <t>+0,5 b.p.</t>
  </si>
  <si>
    <t>Profit &amp; Loss (m€)</t>
  </si>
  <si>
    <t>Revenues</t>
  </si>
  <si>
    <t>Operating costs</t>
  </si>
  <si>
    <t>EBITDA</t>
  </si>
  <si>
    <t>Clients ('000 units)</t>
  </si>
  <si>
    <t>Volume distributed (m cubic meter)</t>
  </si>
  <si>
    <t>Volume sold (m cubic meter)</t>
  </si>
  <si>
    <t>- of which Trading (m cubic meter)</t>
  </si>
  <si>
    <t>(m€)</t>
  </si>
  <si>
    <t>Group Ebitda</t>
  </si>
  <si>
    <t>incidence%</t>
  </si>
  <si>
    <t>Volume sold (Gw/h)</t>
  </si>
  <si>
    <t>Volume distributed (Gw/h)</t>
  </si>
  <si>
    <t>Fresh water</t>
  </si>
  <si>
    <t>Sewerage</t>
  </si>
  <si>
    <t>Depuration</t>
  </si>
  <si>
    <t>('000 ton)</t>
  </si>
  <si>
    <t>Urban Waste</t>
  </si>
  <si>
    <t>Special Waste</t>
  </si>
  <si>
    <t>production from plants</t>
  </si>
  <si>
    <t>Direct customers of group companies (Special w.)</t>
  </si>
  <si>
    <t>Total waste treated</t>
  </si>
  <si>
    <t>lanfil</t>
  </si>
  <si>
    <t>WTE</t>
  </si>
  <si>
    <t>Sorting plants</t>
  </si>
  <si>
    <t>Composting plants</t>
  </si>
  <si>
    <t>inertisation plant (Chemical treatm.)</t>
  </si>
  <si>
    <t>Other treatments</t>
  </si>
  <si>
    <t>District Heating</t>
  </si>
  <si>
    <t>Volume sold (Gwht)</t>
  </si>
  <si>
    <t>Public Ligthing</t>
  </si>
  <si>
    <t>Lighting towers ('000)</t>
  </si>
  <si>
    <t>Municipality served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</si>
</sst>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</numFmts>
  <fonts count="16">
    <font>
      <sz val="10"/>
      <name val="Arial"/>
      <family val="0"/>
    </font>
    <font>
      <sz val="10"/>
      <name val="Arial Narrow"/>
      <family val="0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37" fontId="2" fillId="2" borderId="1" xfId="17" applyFont="1" applyFill="1" applyBorder="1" applyAlignment="1" applyProtection="1">
      <alignment horizontal="left" vertical="center"/>
      <protection hidden="1"/>
    </xf>
    <xf numFmtId="37" fontId="3" fillId="2" borderId="1" xfId="17" applyFont="1" applyFill="1" applyBorder="1" applyAlignment="1">
      <alignment horizontal="center" vertical="center"/>
      <protection/>
    </xf>
    <xf numFmtId="172" fontId="3" fillId="2" borderId="1" xfId="17" applyNumberFormat="1" applyFont="1" applyFill="1" applyBorder="1" applyAlignment="1" applyProtection="1" quotePrefix="1">
      <alignment horizontal="center" vertical="center" wrapText="1"/>
      <protection/>
    </xf>
    <xf numFmtId="37" fontId="4" fillId="3" borderId="1" xfId="17" applyFont="1" applyFill="1" applyBorder="1" applyAlignment="1" applyProtection="1">
      <alignment horizontal="left" vertical="center" wrapText="1"/>
      <protection hidden="1"/>
    </xf>
    <xf numFmtId="37" fontId="3" fillId="3" borderId="1" xfId="17" applyFont="1" applyFill="1" applyBorder="1" applyAlignment="1">
      <alignment horizontal="center" vertical="center"/>
      <protection/>
    </xf>
    <xf numFmtId="173" fontId="3" fillId="3" borderId="1" xfId="17" applyNumberFormat="1" applyFont="1" applyFill="1" applyBorder="1" applyAlignment="1" applyProtection="1" quotePrefix="1">
      <alignment horizontal="right" vertical="center" wrapText="1"/>
      <protection/>
    </xf>
    <xf numFmtId="37" fontId="4" fillId="0" borderId="0" xfId="17" applyFont="1" applyAlignment="1" applyProtection="1">
      <alignment wrapText="1"/>
      <protection hidden="1"/>
    </xf>
    <xf numFmtId="37" fontId="4" fillId="0" borderId="0" xfId="17" applyFont="1" applyAlignment="1" applyProtection="1">
      <alignment horizontal="center"/>
      <protection hidden="1"/>
    </xf>
    <xf numFmtId="37" fontId="1" fillId="0" borderId="0" xfId="17" applyFill="1" applyBorder="1" applyProtection="1">
      <alignment/>
      <protection locked="0"/>
    </xf>
    <xf numFmtId="37" fontId="4" fillId="0" borderId="0" xfId="17" applyFont="1" applyProtection="1">
      <alignment/>
      <protection hidden="1"/>
    </xf>
    <xf numFmtId="37" fontId="4" fillId="0" borderId="0" xfId="17" applyFont="1" applyAlignment="1" applyProtection="1" quotePrefix="1">
      <alignment horizontal="center"/>
      <protection hidden="1"/>
    </xf>
    <xf numFmtId="37" fontId="5" fillId="0" borderId="0" xfId="17" applyFont="1" applyFill="1" applyAlignment="1" applyProtection="1">
      <alignment horizontal="right" wrapText="1"/>
      <protection hidden="1"/>
    </xf>
    <xf numFmtId="37" fontId="6" fillId="0" borderId="0" xfId="17" applyFont="1" applyFill="1" applyBorder="1" applyProtection="1">
      <alignment/>
      <protection locked="0"/>
    </xf>
    <xf numFmtId="37" fontId="2" fillId="0" borderId="0" xfId="17" applyFont="1" applyAlignment="1" applyProtection="1">
      <alignment wrapText="1"/>
      <protection hidden="1"/>
    </xf>
    <xf numFmtId="37" fontId="2" fillId="0" borderId="0" xfId="17" applyFont="1" applyAlignment="1" applyProtection="1">
      <alignment horizontal="center"/>
      <protection hidden="1"/>
    </xf>
    <xf numFmtId="37" fontId="7" fillId="0" borderId="1" xfId="17" applyFont="1" applyFill="1" applyBorder="1" applyProtection="1">
      <alignment/>
      <protection locked="0"/>
    </xf>
    <xf numFmtId="37" fontId="7" fillId="0" borderId="0" xfId="17" applyFont="1" applyFill="1" applyBorder="1" applyProtection="1">
      <alignment/>
      <protection locked="0"/>
    </xf>
    <xf numFmtId="37" fontId="4" fillId="0" borderId="0" xfId="17" applyFont="1" applyFill="1" applyAlignment="1" applyProtection="1">
      <alignment horizontal="right"/>
      <protection hidden="1"/>
    </xf>
    <xf numFmtId="37" fontId="2" fillId="0" borderId="2" xfId="17" applyFont="1" applyBorder="1" applyAlignment="1" applyProtection="1">
      <alignment wrapText="1"/>
      <protection hidden="1"/>
    </xf>
    <xf numFmtId="37" fontId="4" fillId="0" borderId="2" xfId="17" applyFont="1" applyBorder="1" applyAlignment="1" applyProtection="1">
      <alignment horizontal="center"/>
      <protection hidden="1"/>
    </xf>
    <xf numFmtId="37" fontId="1" fillId="0" borderId="2" xfId="17" applyFill="1" applyBorder="1" applyProtection="1">
      <alignment/>
      <protection locked="0"/>
    </xf>
    <xf numFmtId="174" fontId="1" fillId="0" borderId="0" xfId="17" applyNumberFormat="1" applyFill="1" applyBorder="1" applyProtection="1">
      <alignment/>
      <protection locked="0"/>
    </xf>
    <xf numFmtId="37" fontId="4" fillId="0" borderId="3" xfId="17" applyFont="1" applyBorder="1" applyAlignment="1" applyProtection="1">
      <alignment wrapText="1"/>
      <protection hidden="1"/>
    </xf>
    <xf numFmtId="37" fontId="4" fillId="0" borderId="3" xfId="17" applyFont="1" applyBorder="1" applyAlignment="1" applyProtection="1">
      <alignment horizontal="center"/>
      <protection hidden="1"/>
    </xf>
    <xf numFmtId="37" fontId="1" fillId="0" borderId="3" xfId="17" applyFill="1" applyBorder="1" applyProtection="1">
      <alignment/>
      <protection locked="0"/>
    </xf>
    <xf numFmtId="37" fontId="3" fillId="3" borderId="1" xfId="17" applyFont="1" applyFill="1" applyBorder="1" applyAlignment="1">
      <alignment vertical="center"/>
      <protection/>
    </xf>
    <xf numFmtId="37" fontId="4" fillId="3" borderId="1" xfId="17" applyFont="1" applyFill="1" applyBorder="1" applyAlignment="1" applyProtection="1">
      <alignment horizontal="center" vertical="center"/>
      <protection hidden="1"/>
    </xf>
    <xf numFmtId="37" fontId="2" fillId="3" borderId="1" xfId="17" applyFont="1" applyFill="1" applyBorder="1" applyAlignment="1" applyProtection="1">
      <alignment horizontal="center" vertical="center"/>
      <protection hidden="1"/>
    </xf>
    <xf numFmtId="37" fontId="2" fillId="0" borderId="0" xfId="17" applyFont="1" applyFill="1" applyAlignment="1" applyProtection="1">
      <alignment vertical="center"/>
      <protection hidden="1"/>
    </xf>
    <xf numFmtId="37" fontId="2" fillId="0" borderId="0" xfId="17" applyFont="1" applyAlignment="1" applyProtection="1">
      <alignment horizontal="center" vertical="center"/>
      <protection hidden="1"/>
    </xf>
    <xf numFmtId="37" fontId="4" fillId="0" borderId="0" xfId="17" applyFont="1" applyAlignment="1" applyProtection="1">
      <alignment vertical="center"/>
      <protection hidden="1"/>
    </xf>
    <xf numFmtId="37" fontId="4" fillId="0" borderId="0" xfId="17" applyFont="1" applyFill="1" applyAlignment="1" applyProtection="1">
      <alignment vertical="center"/>
      <protection hidden="1"/>
    </xf>
    <xf numFmtId="37" fontId="4" fillId="0" borderId="0" xfId="17" applyFont="1" applyAlignment="1" applyProtection="1">
      <alignment horizontal="center" vertical="center"/>
      <protection hidden="1"/>
    </xf>
    <xf numFmtId="37" fontId="4" fillId="0" borderId="0" xfId="17" applyFont="1" applyFill="1" applyAlignment="1" applyProtection="1">
      <alignment horizontal="right" vertical="center"/>
      <protection hidden="1"/>
    </xf>
    <xf numFmtId="37" fontId="1" fillId="0" borderId="0" xfId="17" applyFill="1" applyBorder="1" applyAlignment="1" applyProtection="1">
      <alignment vertical="center"/>
      <protection locked="0"/>
    </xf>
    <xf numFmtId="37" fontId="2" fillId="0" borderId="0" xfId="17" applyFont="1" applyFill="1" applyAlignment="1" applyProtection="1">
      <alignment horizontal="right" vertical="center"/>
      <protection hidden="1"/>
    </xf>
    <xf numFmtId="37" fontId="2" fillId="0" borderId="1" xfId="17" applyFont="1" applyBorder="1" applyAlignment="1" applyProtection="1">
      <alignment vertical="center"/>
      <protection hidden="1"/>
    </xf>
    <xf numFmtId="37" fontId="8" fillId="2" borderId="4" xfId="17" applyFont="1" applyFill="1" applyBorder="1" applyAlignment="1" applyProtection="1">
      <alignment vertical="center"/>
      <protection hidden="1"/>
    </xf>
    <xf numFmtId="37" fontId="2" fillId="2" borderId="4" xfId="17" applyFont="1" applyFill="1" applyBorder="1" applyAlignment="1" applyProtection="1">
      <alignment horizontal="center" vertical="center"/>
      <protection hidden="1"/>
    </xf>
    <xf numFmtId="37" fontId="2" fillId="2" borderId="4" xfId="17" applyFont="1" applyFill="1" applyBorder="1" applyAlignment="1" applyProtection="1">
      <alignment horizontal="right" vertical="center"/>
      <protection hidden="1"/>
    </xf>
    <xf numFmtId="37" fontId="3" fillId="3" borderId="1" xfId="17" applyFont="1" applyFill="1" applyBorder="1" applyAlignment="1">
      <alignment vertical="center" wrapText="1"/>
      <protection/>
    </xf>
    <xf numFmtId="0" fontId="4" fillId="3" borderId="1" xfId="17" applyNumberFormat="1" applyFont="1" applyFill="1" applyBorder="1" applyAlignment="1" applyProtection="1">
      <alignment horizontal="center" vertical="center"/>
      <protection hidden="1"/>
    </xf>
    <xf numFmtId="37" fontId="2" fillId="0" borderId="0" xfId="17" applyFont="1" applyFill="1" applyAlignment="1" applyProtection="1">
      <alignment vertical="center" wrapText="1"/>
      <protection hidden="1"/>
    </xf>
    <xf numFmtId="37" fontId="4" fillId="0" borderId="0" xfId="17" applyFont="1" applyAlignment="1" applyProtection="1">
      <alignment horizontal="center" vertical="center"/>
      <protection hidden="1"/>
    </xf>
    <xf numFmtId="37" fontId="4" fillId="0" borderId="0" xfId="17" applyFont="1" applyFill="1" applyAlignment="1" applyProtection="1">
      <alignment vertical="center" wrapText="1"/>
      <protection hidden="1"/>
    </xf>
    <xf numFmtId="37" fontId="4" fillId="0" borderId="0" xfId="17" applyFont="1" applyFill="1" applyAlignment="1" applyProtection="1" quotePrefix="1">
      <alignment vertical="center" wrapText="1"/>
      <protection hidden="1"/>
    </xf>
    <xf numFmtId="37" fontId="4" fillId="0" borderId="0" xfId="17" applyFont="1" applyFill="1" applyAlignment="1" applyProtection="1">
      <alignment vertical="center" wrapText="1"/>
      <protection hidden="1"/>
    </xf>
    <xf numFmtId="37" fontId="8" fillId="0" borderId="0" xfId="17" applyFont="1" applyFill="1" applyAlignment="1" applyProtection="1">
      <alignment horizontal="right" vertical="center" wrapText="1"/>
      <protection hidden="1"/>
    </xf>
    <xf numFmtId="37" fontId="8" fillId="0" borderId="0" xfId="17" applyFont="1" applyAlignment="1" applyProtection="1">
      <alignment horizontal="center" vertical="center"/>
      <protection hidden="1"/>
    </xf>
    <xf numFmtId="37" fontId="8" fillId="0" borderId="0" xfId="17" applyFont="1" applyFill="1" applyAlignment="1" applyProtection="1">
      <alignment vertical="center" wrapText="1"/>
      <protection hidden="1"/>
    </xf>
    <xf numFmtId="37" fontId="2" fillId="0" borderId="5" xfId="17" applyFont="1" applyBorder="1" applyAlignment="1" applyProtection="1">
      <alignment vertical="center"/>
      <protection hidden="1"/>
    </xf>
    <xf numFmtId="37" fontId="8" fillId="2" borderId="1" xfId="17" applyFont="1" applyFill="1" applyBorder="1" applyAlignment="1" applyProtection="1">
      <alignment vertical="center" wrapText="1"/>
      <protection hidden="1"/>
    </xf>
    <xf numFmtId="0" fontId="9" fillId="2" borderId="1" xfId="0" applyFont="1" applyFill="1" applyBorder="1" applyAlignment="1">
      <alignment horizontal="center" vertical="center" wrapText="1"/>
    </xf>
    <xf numFmtId="37" fontId="7" fillId="2" borderId="1" xfId="0" applyNumberFormat="1" applyFont="1" applyFill="1" applyBorder="1" applyAlignment="1">
      <alignment horizontal="right" vertical="center" wrapText="1"/>
    </xf>
    <xf numFmtId="37" fontId="8" fillId="0" borderId="1" xfId="17" applyFont="1" applyFill="1" applyBorder="1" applyAlignment="1" applyProtection="1">
      <alignment vertical="center" wrapText="1"/>
      <protection hidden="1"/>
    </xf>
    <xf numFmtId="0" fontId="9" fillId="4" borderId="1" xfId="0" applyFont="1" applyFill="1" applyBorder="1" applyAlignment="1">
      <alignment horizontal="center" vertical="center" wrapText="1"/>
    </xf>
    <xf numFmtId="37" fontId="7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0" fillId="3" borderId="0" xfId="0" applyFont="1" applyFill="1" applyAlignment="1">
      <alignment wrapText="1"/>
    </xf>
    <xf numFmtId="175" fontId="10" fillId="3" borderId="0" xfId="0" applyNumberFormat="1" applyFont="1" applyFill="1" applyAlignment="1">
      <alignment/>
    </xf>
    <xf numFmtId="14" fontId="10" fillId="3" borderId="0" xfId="0" applyNumberFormat="1" applyFont="1" applyFill="1" applyAlignment="1">
      <alignment/>
    </xf>
    <xf numFmtId="14" fontId="10" fillId="3" borderId="0" xfId="0" applyNumberFormat="1" applyFont="1" applyFill="1" applyAlignment="1">
      <alignment horizontal="right"/>
    </xf>
    <xf numFmtId="14" fontId="1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175" fontId="10" fillId="0" borderId="0" xfId="0" applyNumberFormat="1" applyFont="1" applyFill="1" applyAlignment="1">
      <alignment/>
    </xf>
    <xf numFmtId="14" fontId="10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right"/>
    </xf>
    <xf numFmtId="176" fontId="11" fillId="0" borderId="0" xfId="0" applyNumberFormat="1" applyFont="1" applyFill="1" applyAlignment="1">
      <alignment/>
    </xf>
    <xf numFmtId="176" fontId="11" fillId="0" borderId="0" xfId="0" applyNumberFormat="1" applyFont="1" applyFill="1" applyAlignment="1">
      <alignment horizontal="right"/>
    </xf>
    <xf numFmtId="176" fontId="1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 horizontal="right"/>
    </xf>
    <xf numFmtId="0" fontId="10" fillId="0" borderId="1" xfId="0" applyFont="1" applyFill="1" applyBorder="1" applyAlignment="1">
      <alignment wrapText="1"/>
    </xf>
    <xf numFmtId="176" fontId="11" fillId="0" borderId="1" xfId="0" applyNumberFormat="1" applyFont="1" applyFill="1" applyBorder="1" applyAlignment="1">
      <alignment/>
    </xf>
    <xf numFmtId="176" fontId="10" fillId="0" borderId="1" xfId="0" applyNumberFormat="1" applyFont="1" applyFill="1" applyBorder="1" applyAlignment="1">
      <alignment/>
    </xf>
    <xf numFmtId="176" fontId="10" fillId="0" borderId="1" xfId="0" applyNumberFormat="1" applyFont="1" applyFill="1" applyBorder="1" applyAlignment="1">
      <alignment horizontal="right"/>
    </xf>
    <xf numFmtId="176" fontId="10" fillId="0" borderId="1" xfId="15" applyNumberFormat="1" applyFont="1" applyFill="1" applyBorder="1" applyAlignment="1">
      <alignment/>
    </xf>
    <xf numFmtId="176" fontId="10" fillId="0" borderId="1" xfId="15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/>
    </xf>
    <xf numFmtId="176" fontId="10" fillId="0" borderId="6" xfId="0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/>
    </xf>
    <xf numFmtId="176" fontId="10" fillId="0" borderId="7" xfId="0" applyNumberFormat="1" applyFont="1" applyFill="1" applyBorder="1" applyAlignment="1">
      <alignment/>
    </xf>
    <xf numFmtId="177" fontId="11" fillId="0" borderId="0" xfId="0" applyNumberFormat="1" applyFont="1" applyFill="1" applyAlignment="1">
      <alignment/>
    </xf>
    <xf numFmtId="0" fontId="12" fillId="3" borderId="8" xfId="0" applyFont="1" applyFill="1" applyBorder="1" applyAlignment="1">
      <alignment horizontal="center" vertical="center" wrapText="1"/>
    </xf>
    <xf numFmtId="15" fontId="12" fillId="3" borderId="5" xfId="0" applyNumberFormat="1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15" fontId="12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2" fillId="0" borderId="11" xfId="0" applyFont="1" applyBorder="1" applyAlignment="1">
      <alignment horizontal="right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2" fillId="3" borderId="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15" fontId="12" fillId="3" borderId="5" xfId="0" applyNumberFormat="1" applyFont="1" applyFill="1" applyBorder="1" applyAlignment="1">
      <alignment horizontal="center" vertical="center" wrapText="1"/>
    </xf>
    <xf numFmtId="15" fontId="12" fillId="3" borderId="0" xfId="0" applyNumberFormat="1" applyFont="1" applyFill="1" applyBorder="1" applyAlignment="1">
      <alignment horizontal="center" vertical="center" wrapText="1"/>
    </xf>
    <xf numFmtId="37" fontId="4" fillId="0" borderId="0" xfId="17" applyFont="1" applyAlignment="1" applyProtection="1">
      <alignment horizontal="left" wrapText="1"/>
      <protection hidden="1"/>
    </xf>
    <xf numFmtId="37" fontId="2" fillId="0" borderId="1" xfId="17" applyFont="1" applyBorder="1" applyAlignment="1" applyProtection="1">
      <alignment wrapText="1"/>
      <protection hidden="1"/>
    </xf>
    <xf numFmtId="37" fontId="2" fillId="0" borderId="1" xfId="17" applyFont="1" applyBorder="1" applyAlignment="1" applyProtection="1">
      <alignment horizontal="center"/>
      <protection hidden="1"/>
    </xf>
    <xf numFmtId="37" fontId="2" fillId="0" borderId="0" xfId="17" applyFont="1" applyBorder="1" applyAlignment="1" applyProtection="1">
      <alignment vertical="center"/>
      <protection hidden="1"/>
    </xf>
    <xf numFmtId="15" fontId="12" fillId="3" borderId="9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3" fillId="0" borderId="12" xfId="0" applyFont="1" applyBorder="1" applyAlignment="1" quotePrefix="1">
      <alignment wrapText="1"/>
    </xf>
    <xf numFmtId="0" fontId="13" fillId="0" borderId="12" xfId="0" applyFont="1" applyBorder="1" applyAlignment="1">
      <alignment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13" fillId="0" borderId="2" xfId="0" applyFont="1" applyBorder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0" fontId="13" fillId="0" borderId="11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12" fillId="0" borderId="2" xfId="0" applyFont="1" applyBorder="1" applyAlignment="1">
      <alignment horizontal="right" wrapText="1"/>
    </xf>
    <xf numFmtId="0" fontId="12" fillId="0" borderId="13" xfId="0" applyFont="1" applyBorder="1" applyAlignment="1">
      <alignment horizontal="right" wrapText="1"/>
    </xf>
    <xf numFmtId="0" fontId="12" fillId="3" borderId="5" xfId="0" applyFont="1" applyFill="1" applyBorder="1" applyAlignment="1">
      <alignment horizontal="right" vertical="center" wrapText="1"/>
    </xf>
    <xf numFmtId="0" fontId="12" fillId="3" borderId="9" xfId="0" applyFont="1" applyFill="1" applyBorder="1" applyAlignment="1">
      <alignment horizontal="right" vertical="center" wrapText="1"/>
    </xf>
    <xf numFmtId="0" fontId="13" fillId="0" borderId="13" xfId="0" applyFont="1" applyBorder="1" applyAlignment="1">
      <alignment horizontal="right" wrapText="1"/>
    </xf>
    <xf numFmtId="15" fontId="12" fillId="3" borderId="5" xfId="0" applyNumberFormat="1" applyFont="1" applyFill="1" applyBorder="1" applyAlignment="1">
      <alignment horizontal="right" vertical="center" wrapText="1"/>
    </xf>
    <xf numFmtId="0" fontId="13" fillId="0" borderId="2" xfId="0" applyFont="1" applyBorder="1" applyAlignment="1" quotePrefix="1">
      <alignment horizontal="right" wrapText="1"/>
    </xf>
    <xf numFmtId="0" fontId="0" fillId="0" borderId="13" xfId="0" applyBorder="1" applyAlignment="1">
      <alignment horizontal="right"/>
    </xf>
    <xf numFmtId="15" fontId="12" fillId="3" borderId="9" xfId="0" applyNumberFormat="1" applyFont="1" applyFill="1" applyBorder="1" applyAlignment="1">
      <alignment horizontal="right" vertical="center" wrapText="1"/>
    </xf>
  </cellXfs>
  <cellStyles count="7">
    <cellStyle name="Normal" xfId="0"/>
    <cellStyle name="Comma" xfId="15"/>
    <cellStyle name="Comma [0]" xfId="16"/>
    <cellStyle name="Normal_Cons_HERA_mar04_Poli_7tris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1</xdr:col>
      <xdr:colOff>752475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57150</xdr:rowOff>
    </xdr:from>
    <xdr:to>
      <xdr:col>1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1285875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35"/>
  <sheetViews>
    <sheetView workbookViewId="0" topLeftCell="A16">
      <selection activeCell="D40" sqref="D40"/>
    </sheetView>
  </sheetViews>
  <sheetFormatPr defaultColWidth="9.140625" defaultRowHeight="12.75"/>
  <cols>
    <col min="2" max="2" width="42.140625" style="0" bestFit="1" customWidth="1"/>
  </cols>
  <sheetData>
    <row r="3" ht="25.5" customHeight="1"/>
    <row r="4" spans="2:5" ht="12.75">
      <c r="B4" s="1" t="s">
        <v>281</v>
      </c>
      <c r="C4" s="2"/>
      <c r="D4" s="3"/>
      <c r="E4" s="3"/>
    </row>
    <row r="5" spans="2:5" ht="12.75">
      <c r="B5" s="4" t="s">
        <v>0</v>
      </c>
      <c r="C5" s="5" t="s">
        <v>1</v>
      </c>
      <c r="D5" s="6">
        <v>39082</v>
      </c>
      <c r="E5" s="6">
        <v>39447</v>
      </c>
    </row>
    <row r="6" spans="2:5" ht="12.75">
      <c r="B6" s="7" t="s">
        <v>282</v>
      </c>
      <c r="C6" s="8">
        <v>4</v>
      </c>
      <c r="D6" s="9">
        <v>2311450.3219899996</v>
      </c>
      <c r="E6" s="9">
        <v>2863297.92996</v>
      </c>
    </row>
    <row r="7" spans="2:5" ht="12.75">
      <c r="B7" s="7" t="s">
        <v>283</v>
      </c>
      <c r="C7" s="8"/>
      <c r="D7" s="9">
        <v>2698.65367</v>
      </c>
      <c r="E7" s="9">
        <v>-4249.22276</v>
      </c>
    </row>
    <row r="8" spans="2:5" ht="12.75">
      <c r="B8" s="7" t="s">
        <v>284</v>
      </c>
      <c r="C8" s="8">
        <v>5</v>
      </c>
      <c r="D8" s="9">
        <v>50295.042369999996</v>
      </c>
      <c r="E8" s="9">
        <v>46038.09985</v>
      </c>
    </row>
    <row r="9" spans="2:5" ht="12.75">
      <c r="B9" s="7" t="s">
        <v>285</v>
      </c>
      <c r="C9" s="8"/>
      <c r="D9" s="10"/>
      <c r="E9" s="10"/>
    </row>
    <row r="10" spans="2:5" ht="12.75">
      <c r="B10" s="103" t="s">
        <v>286</v>
      </c>
      <c r="C10" s="11">
        <v>6</v>
      </c>
      <c r="D10" s="9">
        <v>-1146682.9745</v>
      </c>
      <c r="E10" s="9">
        <v>-1613915.98024</v>
      </c>
    </row>
    <row r="11" spans="2:5" ht="12.75">
      <c r="B11" s="7" t="s">
        <v>287</v>
      </c>
      <c r="C11" s="8">
        <v>7</v>
      </c>
      <c r="D11" s="9">
        <v>-642544.27994</v>
      </c>
      <c r="E11" s="9">
        <v>-724693.70375</v>
      </c>
    </row>
    <row r="12" spans="2:5" ht="12.75">
      <c r="B12" s="7" t="s">
        <v>288</v>
      </c>
      <c r="C12" s="8">
        <v>8</v>
      </c>
      <c r="D12" s="9">
        <v>-296598.11957</v>
      </c>
      <c r="E12" s="9">
        <v>-300911.70517000003</v>
      </c>
    </row>
    <row r="13" spans="2:5" ht="12.75">
      <c r="B13" s="12"/>
      <c r="C13" s="8"/>
      <c r="D13" s="9"/>
      <c r="E13" s="13"/>
    </row>
    <row r="14" spans="2:5" ht="12.75">
      <c r="B14" s="7" t="s">
        <v>289</v>
      </c>
      <c r="C14" s="8"/>
      <c r="D14" s="9">
        <v>-195358.33875</v>
      </c>
      <c r="E14" s="9">
        <v>-232797.47427</v>
      </c>
    </row>
    <row r="15" spans="2:5" ht="12.75">
      <c r="B15" s="7" t="s">
        <v>290</v>
      </c>
      <c r="C15" s="8">
        <v>9</v>
      </c>
      <c r="D15" s="9">
        <v>-46456.67244</v>
      </c>
      <c r="E15" s="9">
        <v>-50399.251090000005</v>
      </c>
    </row>
    <row r="16" spans="2:5" ht="12.75">
      <c r="B16" s="7" t="s">
        <v>291</v>
      </c>
      <c r="C16" s="11">
        <v>10</v>
      </c>
      <c r="D16" s="9">
        <v>194516.14122999998</v>
      </c>
      <c r="E16" s="9">
        <v>238211.86866</v>
      </c>
    </row>
    <row r="17" spans="2:5" ht="12.75">
      <c r="B17" s="7"/>
      <c r="C17" s="8"/>
      <c r="D17" s="10"/>
      <c r="E17" s="10"/>
    </row>
    <row r="18" spans="2:5" ht="12.75">
      <c r="B18" s="104" t="s">
        <v>292</v>
      </c>
      <c r="C18" s="105"/>
      <c r="D18" s="16">
        <v>231319.7740599994</v>
      </c>
      <c r="E18" s="16">
        <v>220580.56118999998</v>
      </c>
    </row>
    <row r="19" spans="2:5" ht="12.75">
      <c r="B19" s="7"/>
      <c r="C19" s="15"/>
      <c r="D19" s="17"/>
      <c r="E19" s="17"/>
    </row>
    <row r="20" spans="2:5" ht="12.75">
      <c r="B20" s="7" t="s">
        <v>293</v>
      </c>
      <c r="C20" s="8">
        <v>11</v>
      </c>
      <c r="D20" s="9">
        <v>1849</v>
      </c>
      <c r="E20" s="18">
        <v>1235</v>
      </c>
    </row>
    <row r="21" spans="2:5" ht="12.75">
      <c r="B21" s="7" t="s">
        <v>294</v>
      </c>
      <c r="C21" s="8">
        <v>12</v>
      </c>
      <c r="D21" s="9">
        <v>47702</v>
      </c>
      <c r="E21" s="18">
        <v>28599</v>
      </c>
    </row>
    <row r="22" spans="2:5" ht="12.75">
      <c r="B22" s="7" t="s">
        <v>295</v>
      </c>
      <c r="C22" s="8">
        <v>12</v>
      </c>
      <c r="D22" s="9">
        <v>-101624</v>
      </c>
      <c r="E22" s="18">
        <v>-107875</v>
      </c>
    </row>
    <row r="23" spans="2:5" ht="12.75">
      <c r="B23" s="7"/>
      <c r="C23" s="8"/>
      <c r="D23" s="10"/>
      <c r="E23" s="10"/>
    </row>
    <row r="24" spans="2:5" ht="12.75">
      <c r="B24" s="104" t="s">
        <v>296</v>
      </c>
      <c r="C24" s="105"/>
      <c r="D24" s="16">
        <v>179246.77405999938</v>
      </c>
      <c r="E24" s="16">
        <v>142539.56118999998</v>
      </c>
    </row>
    <row r="25" spans="2:5" ht="12.75">
      <c r="B25" s="14"/>
      <c r="C25" s="15"/>
      <c r="D25" s="17"/>
      <c r="E25" s="17"/>
    </row>
    <row r="26" spans="2:5" ht="12.75">
      <c r="B26" s="7" t="s">
        <v>297</v>
      </c>
      <c r="C26" s="8">
        <v>13</v>
      </c>
      <c r="D26" s="9">
        <v>-79009</v>
      </c>
      <c r="E26" s="18">
        <v>-32637</v>
      </c>
    </row>
    <row r="27" spans="2:5" ht="12.75">
      <c r="B27" s="12"/>
      <c r="C27" s="8"/>
      <c r="D27" s="9"/>
      <c r="E27" s="13"/>
    </row>
    <row r="28" spans="2:5" ht="12.75">
      <c r="B28" s="104" t="s">
        <v>298</v>
      </c>
      <c r="C28" s="105"/>
      <c r="D28" s="16">
        <v>100237.77405999938</v>
      </c>
      <c r="E28" s="16">
        <v>109902.56118999998</v>
      </c>
    </row>
    <row r="29" spans="2:5" ht="12.75">
      <c r="B29" s="7"/>
      <c r="C29" s="8"/>
      <c r="D29" s="9"/>
      <c r="E29" s="9"/>
    </row>
    <row r="30" spans="2:5" ht="12.75">
      <c r="B30" s="7" t="s">
        <v>299</v>
      </c>
      <c r="C30" s="8"/>
      <c r="D30" s="9">
        <v>90104.87854</v>
      </c>
      <c r="E30" s="18">
        <v>96246</v>
      </c>
    </row>
    <row r="31" spans="2:5" ht="12.75">
      <c r="B31" s="7" t="s">
        <v>300</v>
      </c>
      <c r="C31" s="8"/>
      <c r="D31" s="9">
        <v>10133.20563</v>
      </c>
      <c r="E31" s="18">
        <v>13657</v>
      </c>
    </row>
    <row r="32" spans="2:5" ht="12.75">
      <c r="B32" s="19" t="s">
        <v>301</v>
      </c>
      <c r="C32" s="20"/>
      <c r="D32" s="21"/>
      <c r="E32" s="21"/>
    </row>
    <row r="33" spans="2:5" ht="12.75">
      <c r="B33" s="14"/>
      <c r="C33" s="8"/>
      <c r="D33" s="22">
        <v>0.089</v>
      </c>
      <c r="E33" s="22">
        <v>0.095</v>
      </c>
    </row>
    <row r="34" spans="2:5" ht="12.75">
      <c r="B34" s="14"/>
      <c r="C34" s="8"/>
      <c r="D34" s="22">
        <v>0.089</v>
      </c>
      <c r="E34" s="22">
        <v>0.095</v>
      </c>
    </row>
    <row r="35" spans="2:5" ht="13.5" thickBot="1">
      <c r="B35" s="23"/>
      <c r="C35" s="24"/>
      <c r="D35" s="25"/>
      <c r="E35" s="25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E62"/>
  <sheetViews>
    <sheetView workbookViewId="0" topLeftCell="A50">
      <selection activeCell="B5" sqref="B5:B62"/>
    </sheetView>
  </sheetViews>
  <sheetFormatPr defaultColWidth="9.140625" defaultRowHeight="12.75"/>
  <cols>
    <col min="1" max="1" width="2.140625" style="0" customWidth="1"/>
    <col min="2" max="2" width="49.57421875" style="0" bestFit="1" customWidth="1"/>
    <col min="7" max="7" width="44.00390625" style="0" customWidth="1"/>
  </cols>
  <sheetData>
    <row r="5" spans="2:5" ht="25.5">
      <c r="B5" s="1" t="s">
        <v>302</v>
      </c>
      <c r="C5" s="2" t="s">
        <v>1</v>
      </c>
      <c r="D5" s="3" t="s">
        <v>3</v>
      </c>
      <c r="E5" s="3" t="s">
        <v>2</v>
      </c>
    </row>
    <row r="6" spans="2:5" ht="12.75">
      <c r="B6" s="26" t="s">
        <v>4</v>
      </c>
      <c r="C6" s="27"/>
      <c r="D6" s="28"/>
      <c r="E6" s="27"/>
    </row>
    <row r="7" spans="2:5" ht="12.75">
      <c r="B7" s="29" t="s">
        <v>303</v>
      </c>
      <c r="C7" s="30"/>
      <c r="D7" s="31"/>
      <c r="E7" s="30"/>
    </row>
    <row r="8" spans="2:5" ht="12.75">
      <c r="B8" s="32" t="s">
        <v>304</v>
      </c>
      <c r="C8" s="33">
        <v>14</v>
      </c>
      <c r="D8" s="35">
        <v>2120444.90454</v>
      </c>
      <c r="E8" s="34">
        <v>2546027.76062</v>
      </c>
    </row>
    <row r="9" spans="2:5" ht="12.75">
      <c r="B9" s="32" t="s">
        <v>305</v>
      </c>
      <c r="C9" s="33">
        <v>15</v>
      </c>
      <c r="D9" s="35">
        <v>231247.97198</v>
      </c>
      <c r="E9" s="34">
        <v>219304.52144</v>
      </c>
    </row>
    <row r="10" spans="2:5" ht="12.75">
      <c r="B10" s="32" t="s">
        <v>306</v>
      </c>
      <c r="C10" s="33">
        <v>16</v>
      </c>
      <c r="D10" s="35">
        <v>398927.1648</v>
      </c>
      <c r="E10" s="34">
        <v>316620.87020999996</v>
      </c>
    </row>
    <row r="11" spans="2:5" ht="12.75">
      <c r="B11" s="32" t="s">
        <v>307</v>
      </c>
      <c r="C11" s="33">
        <v>17</v>
      </c>
      <c r="D11" s="35">
        <v>123542.7859</v>
      </c>
      <c r="E11" s="34">
        <v>121728.53287000001</v>
      </c>
    </row>
    <row r="12" spans="2:5" ht="12.75">
      <c r="B12" s="32" t="s">
        <v>308</v>
      </c>
      <c r="C12" s="33">
        <v>18</v>
      </c>
      <c r="D12" s="35">
        <v>19474.05528</v>
      </c>
      <c r="E12" s="34">
        <v>6802.305240000001</v>
      </c>
    </row>
    <row r="13" spans="2:5" ht="12.75">
      <c r="B13" s="32" t="s">
        <v>309</v>
      </c>
      <c r="C13" s="33">
        <v>19</v>
      </c>
      <c r="D13" s="35">
        <v>47777.685869999994</v>
      </c>
      <c r="E13" s="34">
        <v>45079.90618</v>
      </c>
    </row>
    <row r="14" spans="2:5" ht="12.75">
      <c r="B14" s="32" t="s">
        <v>310</v>
      </c>
      <c r="C14" s="33">
        <v>20</v>
      </c>
      <c r="D14" s="35">
        <v>7877.262</v>
      </c>
      <c r="E14" s="34">
        <v>9685.039369999999</v>
      </c>
    </row>
    <row r="15" spans="2:5" ht="12.75">
      <c r="B15" s="32"/>
      <c r="C15" s="30"/>
      <c r="D15" s="37">
        <v>2949291.83037</v>
      </c>
      <c r="E15" s="37">
        <v>3265249.9359299997</v>
      </c>
    </row>
    <row r="16" spans="2:5" ht="12.75">
      <c r="B16" s="29" t="s">
        <v>311</v>
      </c>
      <c r="C16" s="30"/>
      <c r="D16" s="31"/>
      <c r="E16" s="31"/>
    </row>
    <row r="17" spans="2:5" ht="12.75">
      <c r="B17" s="32" t="s">
        <v>312</v>
      </c>
      <c r="C17" s="33">
        <v>21</v>
      </c>
      <c r="D17" s="35">
        <v>44590.37928</v>
      </c>
      <c r="E17" s="34">
        <v>49991.52116</v>
      </c>
    </row>
    <row r="18" spans="2:5" ht="12.75">
      <c r="B18" s="32" t="s">
        <v>313</v>
      </c>
      <c r="C18" s="33">
        <v>22</v>
      </c>
      <c r="D18" s="35">
        <v>1000321.9347699999</v>
      </c>
      <c r="E18" s="34">
        <v>1005691.83516</v>
      </c>
    </row>
    <row r="19" spans="2:5" ht="12.75">
      <c r="B19" s="32" t="s">
        <v>314</v>
      </c>
      <c r="C19" s="33">
        <v>23</v>
      </c>
      <c r="D19" s="35">
        <v>23593.1102</v>
      </c>
      <c r="E19" s="34">
        <v>18406.97438</v>
      </c>
    </row>
    <row r="20" spans="2:5" ht="12.75">
      <c r="B20" s="32" t="s">
        <v>308</v>
      </c>
      <c r="C20" s="33">
        <v>24</v>
      </c>
      <c r="D20" s="35">
        <v>17462.411969999997</v>
      </c>
      <c r="E20" s="34">
        <v>15214.163859999999</v>
      </c>
    </row>
    <row r="21" spans="2:5" ht="12.75">
      <c r="B21" s="32" t="s">
        <v>310</v>
      </c>
      <c r="C21" s="33">
        <v>20</v>
      </c>
      <c r="D21" s="35">
        <v>4586.8673</v>
      </c>
      <c r="E21" s="34">
        <v>8309.462440000001</v>
      </c>
    </row>
    <row r="22" spans="2:5" ht="12.75">
      <c r="B22" s="32" t="s">
        <v>315</v>
      </c>
      <c r="C22" s="33">
        <v>25</v>
      </c>
      <c r="D22" s="35">
        <v>107050.66857</v>
      </c>
      <c r="E22" s="34">
        <v>200361.61583000002</v>
      </c>
    </row>
    <row r="23" spans="2:5" ht="12.75">
      <c r="B23" s="32" t="s">
        <v>316</v>
      </c>
      <c r="C23" s="33">
        <v>26</v>
      </c>
      <c r="D23" s="35">
        <v>213629.12109</v>
      </c>
      <c r="E23" s="34">
        <v>211014.24366</v>
      </c>
    </row>
    <row r="24" spans="2:5" ht="12.75">
      <c r="B24" s="36"/>
      <c r="C24" s="30"/>
      <c r="D24" s="37">
        <v>1411234.49318</v>
      </c>
      <c r="E24" s="37">
        <v>1508989.8164899999</v>
      </c>
    </row>
    <row r="25" spans="2:5" ht="13.5" thickBot="1">
      <c r="B25" s="38" t="s">
        <v>317</v>
      </c>
      <c r="C25" s="39"/>
      <c r="D25" s="40">
        <v>4360526.32355</v>
      </c>
      <c r="E25" s="40">
        <v>4774239.75242</v>
      </c>
    </row>
    <row r="29" spans="2:5" ht="12.75">
      <c r="B29" s="41" t="s">
        <v>318</v>
      </c>
      <c r="C29" s="27"/>
      <c r="D29" s="42"/>
      <c r="E29" s="42"/>
    </row>
    <row r="30" spans="2:5" ht="12.75">
      <c r="B30" s="43" t="s">
        <v>319</v>
      </c>
      <c r="C30" s="44">
        <v>27</v>
      </c>
      <c r="D30" s="31"/>
      <c r="E30" s="31"/>
    </row>
    <row r="31" spans="2:5" ht="12.75">
      <c r="B31" s="45" t="s">
        <v>320</v>
      </c>
      <c r="C31" s="33"/>
      <c r="D31" s="35">
        <v>1016752.201</v>
      </c>
      <c r="E31" s="34">
        <v>1016752.029</v>
      </c>
    </row>
    <row r="32" spans="2:5" ht="12.75">
      <c r="B32" s="46" t="s">
        <v>321</v>
      </c>
      <c r="C32" s="33"/>
      <c r="D32" s="35">
        <v>-115</v>
      </c>
      <c r="E32" s="34">
        <v>-617</v>
      </c>
    </row>
    <row r="33" spans="2:5" ht="12.75">
      <c r="B33" s="45" t="s">
        <v>322</v>
      </c>
      <c r="C33" s="33"/>
      <c r="D33" s="35">
        <v>368981.69707999995</v>
      </c>
      <c r="E33" s="34">
        <v>376364.64668</v>
      </c>
    </row>
    <row r="34" spans="2:5" ht="12.75">
      <c r="B34" s="46" t="s">
        <v>323</v>
      </c>
      <c r="C34" s="33"/>
      <c r="D34" s="35">
        <v>-237</v>
      </c>
      <c r="E34" s="34">
        <v>-1210.629</v>
      </c>
    </row>
    <row r="35" spans="2:5" ht="12.75">
      <c r="B35" s="45" t="s">
        <v>324</v>
      </c>
      <c r="C35" s="33"/>
      <c r="D35" s="34">
        <v>648.237</v>
      </c>
      <c r="E35" s="34">
        <v>4365.357190000001</v>
      </c>
    </row>
    <row r="36" spans="2:5" ht="12.75">
      <c r="B36" s="45" t="s">
        <v>325</v>
      </c>
      <c r="C36" s="33"/>
      <c r="D36" s="35">
        <v>0.0009699999999999999</v>
      </c>
      <c r="E36" s="34">
        <v>0</v>
      </c>
    </row>
    <row r="37" spans="2:5" ht="12.75">
      <c r="B37" s="45" t="s">
        <v>326</v>
      </c>
      <c r="C37" s="33"/>
      <c r="D37" s="35">
        <v>90104.87854</v>
      </c>
      <c r="E37" s="34">
        <v>96246.42028</v>
      </c>
    </row>
    <row r="38" spans="2:5" ht="12.75">
      <c r="B38" s="43" t="s">
        <v>327</v>
      </c>
      <c r="C38" s="30"/>
      <c r="D38" s="37">
        <v>1476135.0145899998</v>
      </c>
      <c r="E38" s="37">
        <v>1491899.8241499998</v>
      </c>
    </row>
    <row r="39" spans="2:5" ht="12.75">
      <c r="B39" s="47" t="s">
        <v>300</v>
      </c>
      <c r="C39" s="44"/>
      <c r="D39" s="35">
        <v>40207.5451</v>
      </c>
      <c r="E39" s="35">
        <v>46691.8</v>
      </c>
    </row>
    <row r="40" spans="2:5" ht="12.75">
      <c r="B40" s="43" t="s">
        <v>328</v>
      </c>
      <c r="C40" s="30"/>
      <c r="D40" s="37">
        <v>1516342.5596899998</v>
      </c>
      <c r="E40" s="37">
        <v>1538591.6241499998</v>
      </c>
    </row>
    <row r="41" spans="2:5" ht="12.75">
      <c r="B41" s="43"/>
      <c r="C41" s="30"/>
      <c r="D41" s="106"/>
      <c r="E41" s="106"/>
    </row>
    <row r="42" spans="2:5" ht="12.75">
      <c r="B42" s="41" t="s">
        <v>329</v>
      </c>
      <c r="C42" s="30"/>
      <c r="D42" s="106"/>
      <c r="E42" s="106"/>
    </row>
    <row r="43" spans="2:5" ht="12.75">
      <c r="B43" s="43"/>
      <c r="C43" s="30"/>
      <c r="D43" s="106"/>
      <c r="E43" s="106"/>
    </row>
    <row r="44" spans="2:5" ht="12.75">
      <c r="B44" s="43" t="s">
        <v>330</v>
      </c>
      <c r="C44" s="30"/>
      <c r="D44" s="31"/>
      <c r="E44" s="31"/>
    </row>
    <row r="45" spans="2:5" ht="12.75">
      <c r="B45" s="45" t="s">
        <v>331</v>
      </c>
      <c r="C45" s="33">
        <v>28</v>
      </c>
      <c r="D45" s="35">
        <v>937243.39315</v>
      </c>
      <c r="E45" s="34">
        <v>1396693.44695</v>
      </c>
    </row>
    <row r="46" spans="2:5" ht="12.75">
      <c r="B46" s="45" t="s">
        <v>332</v>
      </c>
      <c r="C46" s="33">
        <v>29</v>
      </c>
      <c r="D46" s="35">
        <v>113050.09806</v>
      </c>
      <c r="E46" s="34">
        <v>102876.16333</v>
      </c>
    </row>
    <row r="47" spans="2:5" ht="12.75">
      <c r="B47" s="45" t="s">
        <v>333</v>
      </c>
      <c r="C47" s="33">
        <v>30</v>
      </c>
      <c r="D47" s="35">
        <v>152551.28451</v>
      </c>
      <c r="E47" s="34">
        <v>182047.59821</v>
      </c>
    </row>
    <row r="48" spans="2:5" ht="12.75">
      <c r="B48" s="45" t="s">
        <v>334</v>
      </c>
      <c r="C48" s="33">
        <v>31</v>
      </c>
      <c r="D48" s="35">
        <v>134623.95072</v>
      </c>
      <c r="E48" s="34">
        <v>121049.74212000001</v>
      </c>
    </row>
    <row r="49" spans="2:5" ht="12.75">
      <c r="B49" s="45" t="s">
        <v>335</v>
      </c>
      <c r="C49" s="33">
        <v>32</v>
      </c>
      <c r="D49" s="35">
        <v>31004.468</v>
      </c>
      <c r="E49" s="34">
        <v>13904.053</v>
      </c>
    </row>
    <row r="50" spans="2:5" ht="12.75">
      <c r="B50" s="45" t="s">
        <v>336</v>
      </c>
      <c r="C50" s="33">
        <v>20</v>
      </c>
      <c r="D50" s="35">
        <v>7838.274219999999</v>
      </c>
      <c r="E50" s="34">
        <v>1835.5247</v>
      </c>
    </row>
    <row r="51" spans="2:5" ht="12.75">
      <c r="B51" s="45"/>
      <c r="C51" s="49"/>
      <c r="D51" s="37">
        <v>1376310.4686600002</v>
      </c>
      <c r="E51" s="37">
        <v>1818406.52831</v>
      </c>
    </row>
    <row r="52" spans="2:5" ht="12.75">
      <c r="B52" s="43" t="s">
        <v>337</v>
      </c>
      <c r="C52" s="30"/>
      <c r="D52" s="31"/>
      <c r="E52" s="31"/>
    </row>
    <row r="53" spans="2:5" ht="12.75">
      <c r="B53" s="45" t="s">
        <v>338</v>
      </c>
      <c r="C53" s="33">
        <v>28</v>
      </c>
      <c r="D53" s="35">
        <v>443845.95972</v>
      </c>
      <c r="E53" s="34">
        <v>248480.80722</v>
      </c>
    </row>
    <row r="54" spans="2:5" ht="12.75">
      <c r="B54" s="45" t="s">
        <v>339</v>
      </c>
      <c r="C54" s="33">
        <v>32</v>
      </c>
      <c r="D54" s="35">
        <v>9484.5</v>
      </c>
      <c r="E54" s="34">
        <v>5636.814</v>
      </c>
    </row>
    <row r="55" spans="2:5" ht="12.75">
      <c r="B55" s="45" t="s">
        <v>340</v>
      </c>
      <c r="C55" s="33">
        <v>33</v>
      </c>
      <c r="D55" s="35">
        <v>746481.62492</v>
      </c>
      <c r="E55" s="34">
        <v>889415.72801</v>
      </c>
    </row>
    <row r="56" spans="2:5" ht="12.75">
      <c r="B56" s="45" t="s">
        <v>341</v>
      </c>
      <c r="C56" s="33">
        <v>34</v>
      </c>
      <c r="D56" s="35">
        <v>86362.34165999999</v>
      </c>
      <c r="E56" s="34">
        <v>66687.07782</v>
      </c>
    </row>
    <row r="57" spans="2:5" ht="12.75">
      <c r="B57" s="45" t="s">
        <v>342</v>
      </c>
      <c r="C57" s="33">
        <v>35</v>
      </c>
      <c r="D57" s="35">
        <v>174831.02196</v>
      </c>
      <c r="E57" s="34">
        <v>198511.69311000002</v>
      </c>
    </row>
    <row r="58" spans="2:5" ht="12.75">
      <c r="B58" s="45" t="s">
        <v>310</v>
      </c>
      <c r="C58" s="33">
        <v>20</v>
      </c>
      <c r="D58" s="35">
        <v>6867.2482</v>
      </c>
      <c r="E58" s="34">
        <v>8507.85032</v>
      </c>
    </row>
    <row r="59" spans="2:5" ht="12.75">
      <c r="B59" s="48"/>
      <c r="C59" s="49"/>
      <c r="D59" s="37">
        <v>1467872.69646</v>
      </c>
      <c r="E59" s="37">
        <v>1417240.9704800001</v>
      </c>
    </row>
    <row r="60" spans="2:5" ht="12.75">
      <c r="B60" s="50" t="s">
        <v>343</v>
      </c>
      <c r="C60" s="30"/>
      <c r="D60" s="51">
        <v>2844183.16512</v>
      </c>
      <c r="E60" s="51">
        <v>3235648.49879</v>
      </c>
    </row>
    <row r="61" spans="2:5" ht="12.75">
      <c r="B61" s="52" t="s">
        <v>344</v>
      </c>
      <c r="C61" s="53"/>
      <c r="D61" s="54">
        <v>4360525.72481</v>
      </c>
      <c r="E61" s="54">
        <v>4774240.12294</v>
      </c>
    </row>
    <row r="62" spans="2:4" ht="12.75">
      <c r="B62" s="55"/>
      <c r="C62" s="56"/>
      <c r="D62" s="57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65"/>
  <sheetViews>
    <sheetView workbookViewId="0" topLeftCell="A1">
      <selection activeCell="F5" sqref="F5:G5"/>
    </sheetView>
  </sheetViews>
  <sheetFormatPr defaultColWidth="9.140625" defaultRowHeight="12.75"/>
  <cols>
    <col min="1" max="1" width="59.00390625" style="0" bestFit="1" customWidth="1"/>
    <col min="2" max="2" width="10.57421875" style="0" bestFit="1" customWidth="1"/>
    <col min="3" max="3" width="8.57421875" style="0" bestFit="1" customWidth="1"/>
    <col min="4" max="4" width="7.140625" style="0" bestFit="1" customWidth="1"/>
    <col min="5" max="5" width="10.57421875" style="0" bestFit="1" customWidth="1"/>
    <col min="6" max="6" width="8.57421875" style="0" bestFit="1" customWidth="1"/>
    <col min="7" max="7" width="7.140625" style="0" bestFit="1" customWidth="1"/>
    <col min="8" max="8" width="10.7109375" style="0" customWidth="1"/>
  </cols>
  <sheetData>
    <row r="5" spans="1:7" ht="12.75">
      <c r="A5" s="1" t="s">
        <v>345</v>
      </c>
      <c r="B5" s="2"/>
      <c r="C5" s="3"/>
      <c r="D5" s="3"/>
      <c r="E5" s="1"/>
      <c r="F5" s="3"/>
      <c r="G5" s="3"/>
    </row>
    <row r="6" spans="1:7" ht="12.75">
      <c r="A6" s="59"/>
      <c r="B6" s="60">
        <v>39082</v>
      </c>
      <c r="C6" s="61"/>
      <c r="D6" s="62"/>
      <c r="E6" s="60">
        <v>39447</v>
      </c>
      <c r="F6" s="61"/>
      <c r="G6" s="62"/>
    </row>
    <row r="7" spans="1:7" ht="12.75">
      <c r="A7" s="65"/>
      <c r="B7" s="66"/>
      <c r="C7" s="63"/>
      <c r="D7" s="64"/>
      <c r="E7" s="66"/>
      <c r="F7" s="63"/>
      <c r="G7" s="67"/>
    </row>
    <row r="8" spans="1:7" ht="12.75">
      <c r="A8" s="68"/>
      <c r="B8" s="64"/>
      <c r="C8" s="64"/>
      <c r="D8" s="64"/>
      <c r="E8" s="64"/>
      <c r="F8" s="64"/>
      <c r="G8" s="69"/>
    </row>
    <row r="9" spans="1:7" ht="12.75">
      <c r="A9" s="65" t="s">
        <v>346</v>
      </c>
      <c r="B9" s="64"/>
      <c r="C9" s="64"/>
      <c r="D9" s="64"/>
      <c r="E9" s="64"/>
      <c r="F9" s="64"/>
      <c r="G9" s="69"/>
    </row>
    <row r="10" spans="1:7" ht="12.75">
      <c r="A10" s="68" t="s">
        <v>347</v>
      </c>
      <c r="B10" s="70">
        <v>100238</v>
      </c>
      <c r="C10" s="70"/>
      <c r="D10" s="70"/>
      <c r="E10" s="70">
        <v>109902.56118999998</v>
      </c>
      <c r="F10" s="70"/>
      <c r="G10" s="71"/>
    </row>
    <row r="11" spans="1:7" ht="12.75">
      <c r="A11" s="68" t="s">
        <v>348</v>
      </c>
      <c r="B11" s="70">
        <v>129731</v>
      </c>
      <c r="C11" s="70"/>
      <c r="D11" s="70"/>
      <c r="E11" s="70">
        <v>135021</v>
      </c>
      <c r="F11" s="70"/>
      <c r="G11" s="71"/>
    </row>
    <row r="12" spans="1:7" ht="12.75">
      <c r="A12" s="68" t="s">
        <v>349</v>
      </c>
      <c r="B12" s="70">
        <v>35990</v>
      </c>
      <c r="C12" s="70"/>
      <c r="D12" s="70"/>
      <c r="E12" s="70">
        <v>41151</v>
      </c>
      <c r="F12" s="70"/>
      <c r="G12" s="71"/>
    </row>
    <row r="13" spans="1:7" ht="12.75">
      <c r="A13" s="68"/>
      <c r="B13" s="70"/>
      <c r="C13" s="70"/>
      <c r="D13" s="70"/>
      <c r="E13" s="70"/>
      <c r="F13" s="70"/>
      <c r="G13" s="71"/>
    </row>
    <row r="14" spans="1:7" ht="12.75">
      <c r="A14" s="65" t="s">
        <v>350</v>
      </c>
      <c r="B14" s="72">
        <v>265959</v>
      </c>
      <c r="C14" s="72"/>
      <c r="D14" s="72"/>
      <c r="E14" s="72">
        <v>286074.56119</v>
      </c>
      <c r="F14" s="72"/>
      <c r="G14" s="73"/>
    </row>
    <row r="15" spans="1:7" ht="12.75">
      <c r="A15" s="68"/>
      <c r="B15" s="70"/>
      <c r="C15" s="70"/>
      <c r="D15" s="70"/>
      <c r="E15" s="70"/>
      <c r="F15" s="70"/>
      <c r="G15" s="71"/>
    </row>
    <row r="16" spans="1:7" ht="12.75">
      <c r="A16" s="68" t="s">
        <v>351</v>
      </c>
      <c r="B16" s="70">
        <v>33706</v>
      </c>
      <c r="C16" s="70"/>
      <c r="D16" s="70"/>
      <c r="E16" s="70">
        <v>-10876.164059999981</v>
      </c>
      <c r="F16" s="70"/>
      <c r="G16" s="71"/>
    </row>
    <row r="17" spans="1:7" ht="12.75">
      <c r="A17" s="68" t="s">
        <v>352</v>
      </c>
      <c r="B17" s="70"/>
      <c r="C17" s="70"/>
      <c r="D17" s="70"/>
      <c r="E17" s="70"/>
      <c r="F17" s="70"/>
      <c r="G17" s="71"/>
    </row>
    <row r="18" spans="1:7" ht="12.75">
      <c r="A18" s="68" t="s">
        <v>353</v>
      </c>
      <c r="B18" s="70">
        <v>12148</v>
      </c>
      <c r="C18" s="70"/>
      <c r="D18" s="70"/>
      <c r="E18" s="70">
        <v>-10173.836670000004</v>
      </c>
      <c r="F18" s="70"/>
      <c r="G18" s="71"/>
    </row>
    <row r="19" spans="1:7" ht="12.75">
      <c r="A19" s="68" t="s">
        <v>354</v>
      </c>
      <c r="B19" s="70"/>
      <c r="C19" s="70"/>
      <c r="D19" s="70"/>
      <c r="E19" s="70"/>
      <c r="F19" s="70"/>
      <c r="G19" s="71"/>
    </row>
    <row r="20" spans="1:7" ht="12.75">
      <c r="A20" s="68" t="s">
        <v>353</v>
      </c>
      <c r="B20" s="70">
        <v>32629</v>
      </c>
      <c r="C20" s="70"/>
      <c r="D20" s="70"/>
      <c r="E20" s="70">
        <v>29496.598209999996</v>
      </c>
      <c r="F20" s="70"/>
      <c r="G20" s="71"/>
    </row>
    <row r="21" spans="1:7" ht="12.75">
      <c r="A21" s="68"/>
      <c r="B21" s="70"/>
      <c r="C21" s="70"/>
      <c r="D21" s="70"/>
      <c r="E21" s="70"/>
      <c r="F21" s="70"/>
      <c r="G21" s="71"/>
    </row>
    <row r="22" spans="1:7" ht="12.75">
      <c r="A22" s="65" t="s">
        <v>355</v>
      </c>
      <c r="B22" s="72">
        <v>344442</v>
      </c>
      <c r="C22" s="70"/>
      <c r="D22" s="70"/>
      <c r="E22" s="72">
        <v>294522.15867000003</v>
      </c>
      <c r="F22" s="70"/>
      <c r="G22" s="71"/>
    </row>
    <row r="23" spans="1:7" ht="12.75">
      <c r="A23" s="68"/>
      <c r="B23" s="70"/>
      <c r="C23" s="70"/>
      <c r="D23" s="70"/>
      <c r="E23" s="70"/>
      <c r="F23" s="70"/>
      <c r="G23" s="71"/>
    </row>
    <row r="24" spans="1:7" ht="12.75">
      <c r="A24" s="65" t="s">
        <v>356</v>
      </c>
      <c r="B24" s="70"/>
      <c r="C24" s="70"/>
      <c r="D24" s="70"/>
      <c r="E24" s="70"/>
      <c r="F24" s="70"/>
      <c r="G24" s="71"/>
    </row>
    <row r="25" spans="1:7" ht="12.75">
      <c r="A25" s="68" t="s">
        <v>357</v>
      </c>
      <c r="B25" s="70">
        <v>-99388</v>
      </c>
      <c r="C25" s="70"/>
      <c r="D25" s="70"/>
      <c r="E25" s="70">
        <v>-5369.835160000017</v>
      </c>
      <c r="F25" s="70"/>
      <c r="G25" s="71"/>
    </row>
    <row r="26" spans="1:7" ht="12.75">
      <c r="A26" s="68" t="s">
        <v>283</v>
      </c>
      <c r="B26" s="70">
        <v>-11744</v>
      </c>
      <c r="C26" s="70"/>
      <c r="D26" s="70"/>
      <c r="E26" s="70">
        <v>-216.49553999999625</v>
      </c>
      <c r="F26" s="70"/>
      <c r="G26" s="71"/>
    </row>
    <row r="27" spans="1:7" ht="12.75">
      <c r="A27" s="68" t="s">
        <v>358</v>
      </c>
      <c r="B27" s="70">
        <v>66999</v>
      </c>
      <c r="C27" s="70"/>
      <c r="D27" s="70"/>
      <c r="E27" s="70">
        <v>-93310.61583000002</v>
      </c>
      <c r="F27" s="70"/>
      <c r="G27" s="71"/>
    </row>
    <row r="28" spans="1:7" ht="12.75">
      <c r="A28" s="68" t="s">
        <v>359</v>
      </c>
      <c r="B28" s="70">
        <v>73982</v>
      </c>
      <c r="C28" s="70"/>
      <c r="D28" s="70"/>
      <c r="E28" s="70">
        <v>142933.72800999996</v>
      </c>
      <c r="F28" s="70"/>
      <c r="G28" s="71"/>
    </row>
    <row r="29" spans="1:7" ht="12.75">
      <c r="A29" s="68" t="s">
        <v>360</v>
      </c>
      <c r="B29" s="70">
        <v>53817</v>
      </c>
      <c r="C29" s="70"/>
      <c r="D29" s="70"/>
      <c r="E29" s="70">
        <v>-19674.922179999994</v>
      </c>
      <c r="F29" s="70"/>
      <c r="G29" s="71"/>
    </row>
    <row r="30" spans="1:7" ht="12.75">
      <c r="A30" s="68" t="s">
        <v>361</v>
      </c>
      <c r="B30" s="70">
        <v>1032</v>
      </c>
      <c r="C30" s="70"/>
      <c r="D30" s="70"/>
      <c r="E30" s="70">
        <v>23680.693110000022</v>
      </c>
      <c r="F30" s="70"/>
      <c r="G30" s="71"/>
    </row>
    <row r="31" spans="1:7" ht="12.75">
      <c r="A31" s="65" t="s">
        <v>362</v>
      </c>
      <c r="B31" s="72">
        <v>84698</v>
      </c>
      <c r="C31" s="70"/>
      <c r="D31" s="70"/>
      <c r="E31" s="72">
        <v>48042.552409999946</v>
      </c>
      <c r="F31" s="72"/>
      <c r="G31" s="73"/>
    </row>
    <row r="32" spans="1:7" ht="12.75">
      <c r="A32" s="65"/>
      <c r="B32" s="72"/>
      <c r="C32" s="70"/>
      <c r="D32" s="70"/>
      <c r="E32" s="72"/>
      <c r="F32" s="72"/>
      <c r="G32" s="73"/>
    </row>
    <row r="33" spans="1:7" ht="12.75">
      <c r="A33" s="74" t="s">
        <v>363</v>
      </c>
      <c r="B33" s="75"/>
      <c r="C33" s="76">
        <v>429140</v>
      </c>
      <c r="D33" s="70" t="s">
        <v>5</v>
      </c>
      <c r="E33" s="75"/>
      <c r="F33" s="76">
        <v>342564.71108</v>
      </c>
      <c r="G33" s="77"/>
    </row>
    <row r="34" spans="1:7" ht="12.75">
      <c r="A34" s="68"/>
      <c r="B34" s="70"/>
      <c r="C34" s="70"/>
      <c r="D34" s="70"/>
      <c r="E34" s="70"/>
      <c r="F34" s="70"/>
      <c r="G34" s="71"/>
    </row>
    <row r="35" spans="1:7" ht="12.75">
      <c r="A35" s="65" t="s">
        <v>364</v>
      </c>
      <c r="B35" s="70"/>
      <c r="C35" s="70"/>
      <c r="D35" s="70"/>
      <c r="E35" s="70"/>
      <c r="F35" s="70"/>
      <c r="G35" s="71"/>
    </row>
    <row r="36" spans="1:7" ht="12.75">
      <c r="A36" s="68"/>
      <c r="B36" s="70"/>
      <c r="C36" s="70"/>
      <c r="D36" s="70"/>
      <c r="E36" s="70"/>
      <c r="F36" s="70"/>
      <c r="G36" s="71"/>
    </row>
    <row r="37" spans="1:7" ht="12.75">
      <c r="A37" s="68" t="s">
        <v>365</v>
      </c>
      <c r="B37" s="70">
        <v>-335230</v>
      </c>
      <c r="C37" s="70"/>
      <c r="D37" s="70"/>
      <c r="E37" s="70">
        <v>-476481.76061999984</v>
      </c>
      <c r="F37" s="70"/>
      <c r="G37" s="71"/>
    </row>
    <row r="38" spans="1:7" ht="12.75">
      <c r="A38" s="68"/>
      <c r="B38" s="70"/>
      <c r="C38" s="70"/>
      <c r="D38" s="70"/>
      <c r="E38" s="70"/>
      <c r="F38" s="70"/>
      <c r="G38" s="71"/>
    </row>
    <row r="39" spans="1:7" ht="12.75">
      <c r="A39" s="68" t="s">
        <v>366</v>
      </c>
      <c r="B39" s="70">
        <v>-54390</v>
      </c>
      <c r="C39" s="70"/>
      <c r="D39" s="70"/>
      <c r="E39" s="70">
        <v>-29207.52144000001</v>
      </c>
      <c r="F39" s="70"/>
      <c r="G39" s="71"/>
    </row>
    <row r="40" spans="1:7" ht="12.75">
      <c r="A40" s="68" t="s">
        <v>367</v>
      </c>
      <c r="B40" s="70">
        <v>-125495</v>
      </c>
      <c r="C40" s="70"/>
      <c r="D40" s="70"/>
      <c r="E40" s="70">
        <v>-1815.8702099999646</v>
      </c>
      <c r="F40" s="70"/>
      <c r="G40" s="71"/>
    </row>
    <row r="41" spans="1:7" ht="12.75">
      <c r="A41" s="68" t="s">
        <v>368</v>
      </c>
      <c r="B41" s="70">
        <v>-31734</v>
      </c>
      <c r="C41" s="70"/>
      <c r="D41" s="70"/>
      <c r="E41" s="70">
        <v>1814.46712999999</v>
      </c>
      <c r="F41" s="70"/>
      <c r="G41" s="71"/>
    </row>
    <row r="42" spans="1:7" ht="12.75">
      <c r="A42" s="68" t="s">
        <v>369</v>
      </c>
      <c r="B42" s="70">
        <v>31445</v>
      </c>
      <c r="C42" s="70"/>
      <c r="D42" s="70"/>
      <c r="E42" s="70">
        <v>14919.5309</v>
      </c>
      <c r="F42" s="70"/>
      <c r="G42" s="71"/>
    </row>
    <row r="43" spans="1:7" ht="12.75">
      <c r="A43" s="68"/>
      <c r="B43" s="70"/>
      <c r="C43" s="70"/>
      <c r="D43" s="70"/>
      <c r="E43" s="70"/>
      <c r="F43" s="70"/>
      <c r="G43" s="71"/>
    </row>
    <row r="44" spans="1:7" ht="12.75">
      <c r="A44" s="74" t="s">
        <v>370</v>
      </c>
      <c r="B44" s="75"/>
      <c r="C44" s="78">
        <v>-515404</v>
      </c>
      <c r="D44" s="70" t="s">
        <v>6</v>
      </c>
      <c r="E44" s="75"/>
      <c r="F44" s="78">
        <v>-490772.1542399998</v>
      </c>
      <c r="G44" s="79"/>
    </row>
    <row r="45" spans="1:7" ht="12.75">
      <c r="A45" s="68"/>
      <c r="B45" s="70"/>
      <c r="C45" s="70"/>
      <c r="D45" s="70"/>
      <c r="E45" s="70"/>
      <c r="F45" s="70"/>
      <c r="G45" s="71"/>
    </row>
    <row r="46" spans="1:7" ht="12.75">
      <c r="A46" s="65" t="s">
        <v>371</v>
      </c>
      <c r="B46" s="70"/>
      <c r="C46" s="70"/>
      <c r="D46" s="70"/>
      <c r="E46" s="70"/>
      <c r="F46" s="70"/>
      <c r="G46" s="71"/>
    </row>
    <row r="47" spans="1:7" ht="12.75">
      <c r="A47" s="68" t="s">
        <v>372</v>
      </c>
      <c r="B47" s="70">
        <v>402726</v>
      </c>
      <c r="C47" s="70"/>
      <c r="D47" s="70"/>
      <c r="E47" s="70">
        <v>459450.44695</v>
      </c>
      <c r="F47" s="70"/>
      <c r="G47" s="71"/>
    </row>
    <row r="48" spans="1:7" ht="12.75">
      <c r="A48" s="68" t="s">
        <v>373</v>
      </c>
      <c r="B48" s="70">
        <v>9352</v>
      </c>
      <c r="C48" s="70"/>
      <c r="D48" s="70"/>
      <c r="E48" s="70">
        <v>2002.0629599998356</v>
      </c>
      <c r="F48" s="70"/>
      <c r="G48" s="71"/>
    </row>
    <row r="49" spans="1:7" ht="12.75">
      <c r="A49" s="68" t="s">
        <v>374</v>
      </c>
      <c r="B49" s="70">
        <v>-201782</v>
      </c>
      <c r="C49" s="70"/>
      <c r="D49" s="70"/>
      <c r="E49" s="70">
        <v>-195365.19278</v>
      </c>
      <c r="F49" s="70"/>
      <c r="G49" s="71"/>
    </row>
    <row r="50" spans="1:7" ht="12.75">
      <c r="A50" s="68" t="s">
        <v>375</v>
      </c>
      <c r="B50" s="70">
        <v>-76782</v>
      </c>
      <c r="C50" s="70"/>
      <c r="D50" s="70"/>
      <c r="E50" s="70">
        <v>-89655</v>
      </c>
      <c r="F50" s="70"/>
      <c r="G50" s="71"/>
    </row>
    <row r="51" spans="1:7" ht="12.75">
      <c r="A51" s="68" t="s">
        <v>376</v>
      </c>
      <c r="B51" s="70">
        <v>-9154</v>
      </c>
      <c r="C51" s="70"/>
      <c r="D51" s="70"/>
      <c r="E51" s="70">
        <v>-20948.133</v>
      </c>
      <c r="F51" s="70"/>
      <c r="G51" s="71"/>
    </row>
    <row r="52" spans="1:7" ht="12.75">
      <c r="A52" s="68" t="s">
        <v>377</v>
      </c>
      <c r="B52" s="70">
        <v>-13573</v>
      </c>
      <c r="C52" s="70"/>
      <c r="D52" s="70"/>
      <c r="E52" s="70">
        <v>-9892.12679</v>
      </c>
      <c r="F52" s="70"/>
      <c r="G52" s="71"/>
    </row>
    <row r="53" spans="1:7" ht="12.75">
      <c r="A53" s="74" t="s">
        <v>371</v>
      </c>
      <c r="B53" s="75"/>
      <c r="C53" s="76">
        <v>110787</v>
      </c>
      <c r="D53" s="70" t="s">
        <v>7</v>
      </c>
      <c r="E53" s="75"/>
      <c r="F53" s="76">
        <v>145592.05733999985</v>
      </c>
      <c r="G53" s="77"/>
    </row>
    <row r="54" spans="1:7" ht="12.75">
      <c r="A54" s="68"/>
      <c r="B54" s="64"/>
      <c r="C54" s="72"/>
      <c r="D54" s="81">
        <v>24523</v>
      </c>
      <c r="E54" s="70"/>
      <c r="F54" s="70"/>
      <c r="G54" s="80">
        <v>-2615.385819999996</v>
      </c>
    </row>
    <row r="55" spans="1:7" ht="13.5" thickBot="1">
      <c r="A55" s="68"/>
      <c r="B55" s="64"/>
      <c r="C55" s="72"/>
      <c r="D55" s="83" t="s">
        <v>8</v>
      </c>
      <c r="E55" s="70"/>
      <c r="F55" s="70"/>
      <c r="G55" s="82" t="s">
        <v>8</v>
      </c>
    </row>
    <row r="56" spans="1:7" ht="13.5" thickTop="1">
      <c r="A56" s="65" t="s">
        <v>378</v>
      </c>
      <c r="B56" s="70"/>
      <c r="C56" s="70"/>
      <c r="D56" s="64"/>
      <c r="E56" s="70"/>
      <c r="F56" s="70"/>
      <c r="G56" s="69"/>
    </row>
    <row r="57" spans="1:7" ht="12.75">
      <c r="A57" s="68" t="s">
        <v>379</v>
      </c>
      <c r="B57" s="70">
        <v>189107</v>
      </c>
      <c r="C57" s="70"/>
      <c r="D57" s="70"/>
      <c r="E57" s="70">
        <v>213629</v>
      </c>
      <c r="F57" s="70"/>
      <c r="G57" s="71"/>
    </row>
    <row r="58" spans="1:7" ht="12.75">
      <c r="A58" s="68" t="s">
        <v>380</v>
      </c>
      <c r="B58" s="70">
        <v>213629</v>
      </c>
      <c r="C58" s="70"/>
      <c r="D58" s="70"/>
      <c r="E58" s="70">
        <v>211014.24366</v>
      </c>
      <c r="F58" s="70"/>
      <c r="G58" s="71"/>
    </row>
    <row r="59" spans="1:7" ht="12.75">
      <c r="A59" s="68"/>
      <c r="B59" s="70"/>
      <c r="C59" s="70"/>
      <c r="D59" s="70"/>
      <c r="E59" s="70"/>
      <c r="F59" s="70"/>
      <c r="G59" s="71"/>
    </row>
    <row r="60" spans="1:7" ht="13.5" thickBot="1">
      <c r="A60" s="68"/>
      <c r="B60" s="84">
        <v>24523</v>
      </c>
      <c r="C60" s="70"/>
      <c r="D60" s="70"/>
      <c r="E60" s="84">
        <v>-2614.7563399999926</v>
      </c>
      <c r="F60" s="72"/>
      <c r="G60" s="73"/>
    </row>
    <row r="61" spans="2:7" ht="13.5" thickTop="1">
      <c r="B61" s="64"/>
      <c r="C61" s="64"/>
      <c r="D61" s="64"/>
      <c r="E61" s="64"/>
      <c r="F61" s="64"/>
      <c r="G61" s="69"/>
    </row>
    <row r="62" spans="2:4" ht="12.75">
      <c r="B62" s="64"/>
      <c r="C62" s="64"/>
      <c r="D62" s="64"/>
    </row>
    <row r="63" spans="2:4" ht="12.75">
      <c r="B63" s="64"/>
      <c r="C63" s="64"/>
      <c r="D63" s="64"/>
    </row>
    <row r="64" spans="2:4" ht="12.75">
      <c r="B64" s="85"/>
      <c r="C64" s="64"/>
      <c r="D64" s="64"/>
    </row>
    <row r="65" spans="2:4" ht="12.75">
      <c r="B65" s="58"/>
      <c r="C65" s="58"/>
      <c r="D65" s="58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23"/>
  <sheetViews>
    <sheetView workbookViewId="0" topLeftCell="A1">
      <selection activeCell="B7" sqref="B7:G23"/>
    </sheetView>
  </sheetViews>
  <sheetFormatPr defaultColWidth="9.140625" defaultRowHeight="12.75"/>
  <cols>
    <col min="1" max="1" width="35.140625" style="94" customWidth="1"/>
    <col min="2" max="4" width="9.57421875" style="0" bestFit="1" customWidth="1"/>
    <col min="5" max="5" width="7.421875" style="0" bestFit="1" customWidth="1"/>
    <col min="6" max="6" width="8.8515625" style="0" bestFit="1" customWidth="1"/>
    <col min="7" max="7" width="7.421875" style="0" bestFit="1" customWidth="1"/>
  </cols>
  <sheetData>
    <row r="6" spans="1:7" ht="12.75">
      <c r="A6" s="86" t="s">
        <v>388</v>
      </c>
      <c r="B6" s="87">
        <v>39082</v>
      </c>
      <c r="C6" s="87" t="s">
        <v>30</v>
      </c>
      <c r="D6" s="87">
        <v>39447</v>
      </c>
      <c r="E6" s="88" t="s">
        <v>30</v>
      </c>
      <c r="F6" s="86" t="s">
        <v>381</v>
      </c>
      <c r="G6" s="89" t="s">
        <v>382</v>
      </c>
    </row>
    <row r="7" spans="1:7" s="97" customFormat="1" ht="12.75">
      <c r="A7" s="108" t="s">
        <v>389</v>
      </c>
      <c r="B7" s="117" t="s">
        <v>31</v>
      </c>
      <c r="C7" s="117"/>
      <c r="D7" s="117" t="s">
        <v>32</v>
      </c>
      <c r="E7" s="117"/>
      <c r="F7" s="117" t="s">
        <v>33</v>
      </c>
      <c r="G7" s="95" t="s">
        <v>34</v>
      </c>
    </row>
    <row r="8" spans="1:7" ht="12.75">
      <c r="A8" s="109" t="s">
        <v>390</v>
      </c>
      <c r="B8" s="115" t="s">
        <v>35</v>
      </c>
      <c r="C8" s="115" t="s">
        <v>36</v>
      </c>
      <c r="D8" s="115" t="s">
        <v>37</v>
      </c>
      <c r="E8" s="115" t="s">
        <v>38</v>
      </c>
      <c r="F8" s="115" t="s">
        <v>39</v>
      </c>
      <c r="G8" s="118" t="s">
        <v>40</v>
      </c>
    </row>
    <row r="9" spans="1:7" ht="12.75">
      <c r="A9" s="109" t="s">
        <v>288</v>
      </c>
      <c r="B9" s="115" t="s">
        <v>41</v>
      </c>
      <c r="C9" s="115" t="s">
        <v>42</v>
      </c>
      <c r="D9" s="115" t="s">
        <v>43</v>
      </c>
      <c r="E9" s="115" t="s">
        <v>44</v>
      </c>
      <c r="F9" s="115" t="s">
        <v>45</v>
      </c>
      <c r="G9" s="118" t="s">
        <v>46</v>
      </c>
    </row>
    <row r="10" spans="1:7" ht="12.75">
      <c r="A10" s="109" t="s">
        <v>291</v>
      </c>
      <c r="B10" s="115" t="s">
        <v>47</v>
      </c>
      <c r="C10" s="115" t="s">
        <v>48</v>
      </c>
      <c r="D10" s="115" t="s">
        <v>49</v>
      </c>
      <c r="E10" s="115" t="s">
        <v>50</v>
      </c>
      <c r="F10" s="115" t="s">
        <v>51</v>
      </c>
      <c r="G10" s="118" t="s">
        <v>52</v>
      </c>
    </row>
    <row r="11" spans="1:7" s="97" customFormat="1" ht="12.75">
      <c r="A11" s="110" t="s">
        <v>391</v>
      </c>
      <c r="B11" s="120" t="s">
        <v>26</v>
      </c>
      <c r="C11" s="120" t="s">
        <v>53</v>
      </c>
      <c r="D11" s="120" t="s">
        <v>27</v>
      </c>
      <c r="E11" s="120" t="s">
        <v>54</v>
      </c>
      <c r="F11" s="120" t="s">
        <v>28</v>
      </c>
      <c r="G11" s="121" t="s">
        <v>29</v>
      </c>
    </row>
    <row r="12" spans="2:7" ht="12.75">
      <c r="B12" s="119"/>
      <c r="C12" s="119"/>
      <c r="D12" s="119"/>
      <c r="E12" s="119"/>
      <c r="F12" s="119"/>
      <c r="G12" s="119"/>
    </row>
    <row r="13" spans="1:7" ht="12.75">
      <c r="A13" s="92"/>
      <c r="B13" s="125">
        <v>39082</v>
      </c>
      <c r="C13" s="125">
        <v>39447</v>
      </c>
      <c r="D13" s="122" t="str">
        <f>+F6</f>
        <v>Ch.</v>
      </c>
      <c r="E13" s="128" t="str">
        <f>+G6</f>
        <v>Ch.%</v>
      </c>
      <c r="F13" s="119"/>
      <c r="G13" s="119"/>
    </row>
    <row r="14" spans="1:7" ht="12.75">
      <c r="A14" s="93" t="s">
        <v>392</v>
      </c>
      <c r="B14" s="115" t="s">
        <v>10</v>
      </c>
      <c r="C14" s="115" t="s">
        <v>11</v>
      </c>
      <c r="D14" s="115" t="s">
        <v>12</v>
      </c>
      <c r="E14" s="118" t="s">
        <v>13</v>
      </c>
      <c r="F14" s="119"/>
      <c r="G14" s="119"/>
    </row>
    <row r="15" spans="1:7" ht="12.75">
      <c r="A15" s="109" t="s">
        <v>393</v>
      </c>
      <c r="B15" s="115" t="s">
        <v>14</v>
      </c>
      <c r="C15" s="115" t="s">
        <v>15</v>
      </c>
      <c r="D15" s="115" t="s">
        <v>16</v>
      </c>
      <c r="E15" s="118" t="s">
        <v>17</v>
      </c>
      <c r="F15" s="119"/>
      <c r="G15" s="119"/>
    </row>
    <row r="16" spans="1:7" ht="12.75">
      <c r="A16" s="109" t="s">
        <v>394</v>
      </c>
      <c r="B16" s="115" t="s">
        <v>18</v>
      </c>
      <c r="C16" s="115" t="s">
        <v>19</v>
      </c>
      <c r="D16" s="115" t="s">
        <v>20</v>
      </c>
      <c r="E16" s="118" t="s">
        <v>21</v>
      </c>
      <c r="F16" s="119"/>
      <c r="G16" s="119"/>
    </row>
    <row r="17" spans="1:7" ht="12.75">
      <c r="A17" s="111" t="s">
        <v>395</v>
      </c>
      <c r="B17" s="116" t="s">
        <v>22</v>
      </c>
      <c r="C17" s="116" t="s">
        <v>23</v>
      </c>
      <c r="D17" s="116" t="s">
        <v>24</v>
      </c>
      <c r="E17" s="124" t="s">
        <v>25</v>
      </c>
      <c r="F17" s="119"/>
      <c r="G17" s="119"/>
    </row>
    <row r="18" spans="2:7" ht="12.75">
      <c r="B18" s="119"/>
      <c r="C18" s="119"/>
      <c r="D18" s="119"/>
      <c r="E18" s="119"/>
      <c r="F18" s="119"/>
      <c r="G18" s="119"/>
    </row>
    <row r="19" spans="1:7" ht="12.75">
      <c r="A19" s="86" t="s">
        <v>396</v>
      </c>
      <c r="B19" s="125">
        <v>39082</v>
      </c>
      <c r="C19" s="125">
        <v>39447</v>
      </c>
      <c r="D19" s="122" t="str">
        <f>+D13</f>
        <v>Ch.</v>
      </c>
      <c r="E19" s="123" t="str">
        <f>+E13</f>
        <v>Ch.%</v>
      </c>
      <c r="F19" s="119"/>
      <c r="G19" s="119"/>
    </row>
    <row r="20" spans="1:7" ht="12.75">
      <c r="A20" s="109" t="str">
        <f>+A11</f>
        <v>EBITDA</v>
      </c>
      <c r="B20" s="115" t="s">
        <v>26</v>
      </c>
      <c r="C20" s="115" t="s">
        <v>27</v>
      </c>
      <c r="D20" s="115" t="s">
        <v>28</v>
      </c>
      <c r="E20" s="118" t="s">
        <v>29</v>
      </c>
      <c r="F20" s="119"/>
      <c r="G20" s="119"/>
    </row>
    <row r="21" spans="1:7" ht="12.75">
      <c r="A21" s="109" t="s">
        <v>397</v>
      </c>
      <c r="B21" s="115" t="s">
        <v>55</v>
      </c>
      <c r="C21" s="115" t="s">
        <v>56</v>
      </c>
      <c r="D21" s="115" t="s">
        <v>57</v>
      </c>
      <c r="E21" s="118" t="s">
        <v>58</v>
      </c>
      <c r="F21" s="119"/>
      <c r="G21" s="119"/>
    </row>
    <row r="22" spans="1:7" ht="12.75">
      <c r="A22" s="112" t="s">
        <v>398</v>
      </c>
      <c r="B22" s="116" t="s">
        <v>59</v>
      </c>
      <c r="C22" s="116" t="s">
        <v>60</v>
      </c>
      <c r="D22" s="126" t="s">
        <v>383</v>
      </c>
      <c r="E22" s="127"/>
      <c r="F22" s="119"/>
      <c r="G22" s="119"/>
    </row>
    <row r="23" spans="2:7" ht="12.75">
      <c r="B23" s="119"/>
      <c r="C23" s="119"/>
      <c r="D23" s="119"/>
      <c r="E23" s="119"/>
      <c r="F23" s="119"/>
      <c r="G23" s="11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H22"/>
  <sheetViews>
    <sheetView workbookViewId="0" topLeftCell="A1">
      <selection activeCell="B7" sqref="B7:H22"/>
    </sheetView>
  </sheetViews>
  <sheetFormatPr defaultColWidth="9.140625" defaultRowHeight="12.75"/>
  <cols>
    <col min="1" max="1" width="41.00390625" style="94" customWidth="1"/>
    <col min="2" max="4" width="9.57421875" style="0" bestFit="1" customWidth="1"/>
    <col min="5" max="5" width="7.421875" style="0" bestFit="1" customWidth="1"/>
    <col min="6" max="6" width="8.8515625" style="0" bestFit="1" customWidth="1"/>
    <col min="7" max="7" width="8.421875" style="0" bestFit="1" customWidth="1"/>
  </cols>
  <sheetData>
    <row r="5" spans="1:7" ht="12.75">
      <c r="A5" s="113" t="s">
        <v>388</v>
      </c>
      <c r="B5" s="101">
        <v>39082</v>
      </c>
      <c r="C5" s="98" t="s">
        <v>30</v>
      </c>
      <c r="D5" s="101">
        <v>39447</v>
      </c>
      <c r="E5" s="98" t="s">
        <v>30</v>
      </c>
      <c r="F5" s="98" t="str">
        <f>+GAS!F6</f>
        <v>Ch.</v>
      </c>
      <c r="G5" s="107" t="str">
        <f>+GAS!G6</f>
        <v>Ch.%</v>
      </c>
    </row>
    <row r="6" spans="1:7" ht="12.75">
      <c r="A6" s="114"/>
      <c r="B6" s="102"/>
      <c r="C6" s="99"/>
      <c r="D6" s="102"/>
      <c r="E6" s="99"/>
      <c r="F6" s="99"/>
      <c r="G6" s="100"/>
    </row>
    <row r="7" spans="1:8" s="97" customFormat="1" ht="12.75">
      <c r="A7" s="108" t="s">
        <v>389</v>
      </c>
      <c r="B7" s="117" t="s">
        <v>73</v>
      </c>
      <c r="C7" s="117"/>
      <c r="D7" s="117" t="s">
        <v>74</v>
      </c>
      <c r="E7" s="117"/>
      <c r="F7" s="117" t="s">
        <v>75</v>
      </c>
      <c r="G7" s="95" t="s">
        <v>76</v>
      </c>
      <c r="H7" s="96"/>
    </row>
    <row r="8" spans="1:8" ht="12.75">
      <c r="A8" s="109" t="s">
        <v>390</v>
      </c>
      <c r="B8" s="115" t="s">
        <v>77</v>
      </c>
      <c r="C8" s="115" t="s">
        <v>78</v>
      </c>
      <c r="D8" s="115" t="s">
        <v>79</v>
      </c>
      <c r="E8" s="115" t="s">
        <v>80</v>
      </c>
      <c r="F8" s="115" t="s">
        <v>81</v>
      </c>
      <c r="G8" s="118" t="s">
        <v>82</v>
      </c>
      <c r="H8" s="119"/>
    </row>
    <row r="9" spans="1:8" ht="12.75">
      <c r="A9" s="109" t="s">
        <v>288</v>
      </c>
      <c r="B9" s="115" t="s">
        <v>83</v>
      </c>
      <c r="C9" s="115" t="s">
        <v>84</v>
      </c>
      <c r="D9" s="115" t="s">
        <v>85</v>
      </c>
      <c r="E9" s="115" t="s">
        <v>86</v>
      </c>
      <c r="F9" s="115" t="s">
        <v>87</v>
      </c>
      <c r="G9" s="118" t="s">
        <v>88</v>
      </c>
      <c r="H9" s="119"/>
    </row>
    <row r="10" spans="1:8" ht="12.75">
      <c r="A10" s="109" t="s">
        <v>291</v>
      </c>
      <c r="B10" s="115" t="s">
        <v>89</v>
      </c>
      <c r="C10" s="115" t="s">
        <v>90</v>
      </c>
      <c r="D10" s="115" t="s">
        <v>91</v>
      </c>
      <c r="E10" s="115" t="s">
        <v>92</v>
      </c>
      <c r="F10" s="115" t="s">
        <v>93</v>
      </c>
      <c r="G10" s="118" t="s">
        <v>94</v>
      </c>
      <c r="H10" s="119"/>
    </row>
    <row r="11" spans="1:8" s="97" customFormat="1" ht="12.75">
      <c r="A11" s="110" t="s">
        <v>391</v>
      </c>
      <c r="B11" s="120" t="s">
        <v>95</v>
      </c>
      <c r="C11" s="120" t="s">
        <v>96</v>
      </c>
      <c r="D11" s="120" t="s">
        <v>97</v>
      </c>
      <c r="E11" s="120" t="s">
        <v>98</v>
      </c>
      <c r="F11" s="120" t="s">
        <v>99</v>
      </c>
      <c r="G11" s="121" t="s">
        <v>100</v>
      </c>
      <c r="H11" s="96"/>
    </row>
    <row r="12" spans="2:8" ht="12.75">
      <c r="B12" s="119"/>
      <c r="C12" s="119"/>
      <c r="D12" s="119"/>
      <c r="E12" s="119"/>
      <c r="F12" s="119"/>
      <c r="G12" s="119"/>
      <c r="H12" s="119"/>
    </row>
    <row r="13" spans="1:8" ht="12.75">
      <c r="A13" s="92" t="s">
        <v>9</v>
      </c>
      <c r="B13" s="125">
        <v>39082</v>
      </c>
      <c r="C13" s="125">
        <v>39447</v>
      </c>
      <c r="D13" s="122" t="str">
        <f>+F5</f>
        <v>Ch.</v>
      </c>
      <c r="E13" s="123" t="str">
        <f>+G5</f>
        <v>Ch.%</v>
      </c>
      <c r="F13" s="119"/>
      <c r="G13" s="119"/>
      <c r="H13" s="119"/>
    </row>
    <row r="14" spans="1:8" ht="12.75">
      <c r="A14" s="93" t="s">
        <v>392</v>
      </c>
      <c r="B14" s="115" t="s">
        <v>61</v>
      </c>
      <c r="C14" s="115" t="s">
        <v>62</v>
      </c>
      <c r="D14" s="115" t="s">
        <v>63</v>
      </c>
      <c r="E14" s="118" t="s">
        <v>64</v>
      </c>
      <c r="F14" s="119"/>
      <c r="G14" s="119"/>
      <c r="H14" s="119"/>
    </row>
    <row r="15" spans="1:8" ht="12.75">
      <c r="A15" s="109" t="s">
        <v>399</v>
      </c>
      <c r="B15" s="115" t="s">
        <v>65</v>
      </c>
      <c r="C15" s="115" t="s">
        <v>66</v>
      </c>
      <c r="D15" s="115" t="s">
        <v>67</v>
      </c>
      <c r="E15" s="118" t="s">
        <v>68</v>
      </c>
      <c r="F15" s="119"/>
      <c r="G15" s="119"/>
      <c r="H15" s="119"/>
    </row>
    <row r="16" spans="1:8" ht="12.75">
      <c r="A16" s="112" t="s">
        <v>400</v>
      </c>
      <c r="B16" s="116" t="s">
        <v>69</v>
      </c>
      <c r="C16" s="116" t="s">
        <v>70</v>
      </c>
      <c r="D16" s="116" t="s">
        <v>71</v>
      </c>
      <c r="E16" s="124" t="s">
        <v>72</v>
      </c>
      <c r="F16" s="119"/>
      <c r="G16" s="119"/>
      <c r="H16" s="119"/>
    </row>
    <row r="17" spans="2:8" ht="12.75">
      <c r="B17" s="119"/>
      <c r="C17" s="119"/>
      <c r="D17" s="119"/>
      <c r="E17" s="119"/>
      <c r="F17" s="119"/>
      <c r="G17" s="119"/>
      <c r="H17" s="119"/>
    </row>
    <row r="18" spans="1:8" ht="12.75">
      <c r="A18" s="92" t="s">
        <v>396</v>
      </c>
      <c r="B18" s="125">
        <v>39082</v>
      </c>
      <c r="C18" s="125">
        <v>39447</v>
      </c>
      <c r="D18" s="122" t="str">
        <f>+D13</f>
        <v>Ch.</v>
      </c>
      <c r="E18" s="123" t="str">
        <f>+E13</f>
        <v>Ch.%</v>
      </c>
      <c r="F18" s="119"/>
      <c r="G18" s="119"/>
      <c r="H18" s="119"/>
    </row>
    <row r="19" spans="1:8" ht="12.75">
      <c r="A19" s="109" t="str">
        <f>+A11</f>
        <v>EBITDA</v>
      </c>
      <c r="B19" s="115" t="s">
        <v>95</v>
      </c>
      <c r="C19" s="115" t="s">
        <v>97</v>
      </c>
      <c r="D19" s="115" t="s">
        <v>99</v>
      </c>
      <c r="E19" s="118" t="s">
        <v>100</v>
      </c>
      <c r="F19" s="119"/>
      <c r="G19" s="119"/>
      <c r="H19" s="119"/>
    </row>
    <row r="20" spans="1:8" ht="12.75">
      <c r="A20" s="109" t="s">
        <v>397</v>
      </c>
      <c r="B20" s="115" t="s">
        <v>55</v>
      </c>
      <c r="C20" s="115" t="s">
        <v>56</v>
      </c>
      <c r="D20" s="115" t="s">
        <v>57</v>
      </c>
      <c r="E20" s="118" t="s">
        <v>58</v>
      </c>
      <c r="F20" s="119"/>
      <c r="G20" s="119"/>
      <c r="H20" s="119"/>
    </row>
    <row r="21" spans="1:8" ht="12.75">
      <c r="A21" s="112" t="s">
        <v>398</v>
      </c>
      <c r="B21" s="116" t="s">
        <v>101</v>
      </c>
      <c r="C21" s="116" t="s">
        <v>102</v>
      </c>
      <c r="D21" s="126" t="s">
        <v>384</v>
      </c>
      <c r="E21" s="127"/>
      <c r="F21" s="119"/>
      <c r="G21" s="119"/>
      <c r="H21" s="119"/>
    </row>
    <row r="22" spans="2:8" ht="12.75">
      <c r="B22" s="119"/>
      <c r="C22" s="119"/>
      <c r="D22" s="119"/>
      <c r="E22" s="119"/>
      <c r="F22" s="119"/>
      <c r="G22" s="119"/>
      <c r="H22" s="119"/>
    </row>
  </sheetData>
  <mergeCells count="7">
    <mergeCell ref="A5:A6"/>
    <mergeCell ref="F5:F6"/>
    <mergeCell ref="G5:G6"/>
    <mergeCell ref="B5:B6"/>
    <mergeCell ref="C5:C6"/>
    <mergeCell ref="D5:D6"/>
    <mergeCell ref="E5:E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H22"/>
  <sheetViews>
    <sheetView workbookViewId="0" topLeftCell="A1">
      <selection activeCell="B24" sqref="B24"/>
    </sheetView>
  </sheetViews>
  <sheetFormatPr defaultColWidth="9.140625" defaultRowHeight="12.75"/>
  <cols>
    <col min="1" max="1" width="31.00390625" style="94" customWidth="1"/>
    <col min="2" max="4" width="9.57421875" style="0" bestFit="1" customWidth="1"/>
    <col min="5" max="5" width="7.421875" style="0" bestFit="1" customWidth="1"/>
    <col min="6" max="6" width="8.8515625" style="0" bestFit="1" customWidth="1"/>
    <col min="7" max="7" width="7.421875" style="0" bestFit="1" customWidth="1"/>
  </cols>
  <sheetData>
    <row r="5" spans="1:7" ht="12.75">
      <c r="A5" s="86" t="s">
        <v>388</v>
      </c>
      <c r="B5" s="87">
        <v>39082</v>
      </c>
      <c r="C5" s="91" t="s">
        <v>30</v>
      </c>
      <c r="D5" s="87">
        <v>39447</v>
      </c>
      <c r="E5" s="91" t="s">
        <v>30</v>
      </c>
      <c r="F5" s="91" t="str">
        <f>+Electricity!F5</f>
        <v>Ch.</v>
      </c>
      <c r="G5" s="89" t="str">
        <f>+Electricity!G5</f>
        <v>Ch.%</v>
      </c>
    </row>
    <row r="6" spans="1:8" s="97" customFormat="1" ht="12.75">
      <c r="A6" s="108" t="s">
        <v>389</v>
      </c>
      <c r="B6" s="117" t="s">
        <v>103</v>
      </c>
      <c r="C6" s="117"/>
      <c r="D6" s="117" t="s">
        <v>104</v>
      </c>
      <c r="E6" s="117"/>
      <c r="F6" s="117" t="s">
        <v>105</v>
      </c>
      <c r="G6" s="95" t="s">
        <v>106</v>
      </c>
      <c r="H6" s="96"/>
    </row>
    <row r="7" spans="1:8" ht="12.75">
      <c r="A7" s="109" t="s">
        <v>390</v>
      </c>
      <c r="B7" s="115" t="s">
        <v>107</v>
      </c>
      <c r="C7" s="115" t="s">
        <v>108</v>
      </c>
      <c r="D7" s="115" t="s">
        <v>109</v>
      </c>
      <c r="E7" s="115" t="s">
        <v>110</v>
      </c>
      <c r="F7" s="115" t="s">
        <v>111</v>
      </c>
      <c r="G7" s="118" t="s">
        <v>112</v>
      </c>
      <c r="H7" s="119"/>
    </row>
    <row r="8" spans="1:8" ht="12.75">
      <c r="A8" s="109" t="s">
        <v>288</v>
      </c>
      <c r="B8" s="115" t="s">
        <v>113</v>
      </c>
      <c r="C8" s="115" t="s">
        <v>114</v>
      </c>
      <c r="D8" s="115" t="s">
        <v>115</v>
      </c>
      <c r="E8" s="115" t="s">
        <v>116</v>
      </c>
      <c r="F8" s="115" t="s">
        <v>117</v>
      </c>
      <c r="G8" s="118" t="s">
        <v>118</v>
      </c>
      <c r="H8" s="119"/>
    </row>
    <row r="9" spans="1:8" ht="12.75">
      <c r="A9" s="109" t="s">
        <v>291</v>
      </c>
      <c r="B9" s="115" t="s">
        <v>119</v>
      </c>
      <c r="C9" s="115" t="s">
        <v>120</v>
      </c>
      <c r="D9" s="115" t="s">
        <v>121</v>
      </c>
      <c r="E9" s="115" t="s">
        <v>122</v>
      </c>
      <c r="F9" s="115" t="s">
        <v>123</v>
      </c>
      <c r="G9" s="118" t="s">
        <v>124</v>
      </c>
      <c r="H9" s="119"/>
    </row>
    <row r="10" spans="1:8" s="97" customFormat="1" ht="12.75">
      <c r="A10" s="110" t="s">
        <v>391</v>
      </c>
      <c r="B10" s="120" t="s">
        <v>125</v>
      </c>
      <c r="C10" s="120" t="s">
        <v>126</v>
      </c>
      <c r="D10" s="120" t="s">
        <v>127</v>
      </c>
      <c r="E10" s="120" t="s">
        <v>128</v>
      </c>
      <c r="F10" s="120" t="s">
        <v>129</v>
      </c>
      <c r="G10" s="121" t="s">
        <v>130</v>
      </c>
      <c r="H10" s="96"/>
    </row>
    <row r="11" spans="1:8" ht="12.75">
      <c r="A11" s="90"/>
      <c r="B11" s="119"/>
      <c r="C11" s="119"/>
      <c r="D11" s="119"/>
      <c r="E11" s="119"/>
      <c r="F11" s="119"/>
      <c r="G11" s="119"/>
      <c r="H11" s="119"/>
    </row>
    <row r="12" spans="1:8" ht="12.75">
      <c r="A12" s="86"/>
      <c r="B12" s="125">
        <v>39082</v>
      </c>
      <c r="C12" s="125">
        <v>39447</v>
      </c>
      <c r="D12" s="122" t="str">
        <f>+F5</f>
        <v>Ch.</v>
      </c>
      <c r="E12" s="123" t="str">
        <f>+G5</f>
        <v>Ch.%</v>
      </c>
      <c r="F12" s="119"/>
      <c r="G12" s="119"/>
      <c r="H12" s="119"/>
    </row>
    <row r="13" spans="1:8" ht="12.75">
      <c r="A13" s="93" t="s">
        <v>392</v>
      </c>
      <c r="B13" s="115" t="s">
        <v>131</v>
      </c>
      <c r="C13" s="115" t="s">
        <v>132</v>
      </c>
      <c r="D13" s="115" t="s">
        <v>133</v>
      </c>
      <c r="E13" s="118" t="s">
        <v>134</v>
      </c>
      <c r="F13" s="119"/>
      <c r="G13" s="119"/>
      <c r="H13" s="119"/>
    </row>
    <row r="14" spans="1:8" ht="12.75">
      <c r="A14" s="109" t="s">
        <v>394</v>
      </c>
      <c r="B14" s="115"/>
      <c r="C14" s="115"/>
      <c r="D14" s="115"/>
      <c r="E14" s="118"/>
      <c r="F14" s="119"/>
      <c r="G14" s="119"/>
      <c r="H14" s="119"/>
    </row>
    <row r="15" spans="1:8" ht="12.75">
      <c r="A15" s="109" t="s">
        <v>401</v>
      </c>
      <c r="B15" s="115" t="s">
        <v>135</v>
      </c>
      <c r="C15" s="115" t="s">
        <v>136</v>
      </c>
      <c r="D15" s="115" t="s">
        <v>137</v>
      </c>
      <c r="E15" s="118" t="s">
        <v>138</v>
      </c>
      <c r="F15" s="119"/>
      <c r="G15" s="119"/>
      <c r="H15" s="119"/>
    </row>
    <row r="16" spans="1:8" ht="12.75">
      <c r="A16" s="109" t="s">
        <v>402</v>
      </c>
      <c r="B16" s="115" t="s">
        <v>139</v>
      </c>
      <c r="C16" s="115" t="s">
        <v>140</v>
      </c>
      <c r="D16" s="115" t="s">
        <v>141</v>
      </c>
      <c r="E16" s="118" t="s">
        <v>142</v>
      </c>
      <c r="F16" s="119"/>
      <c r="G16" s="119"/>
      <c r="H16" s="119"/>
    </row>
    <row r="17" spans="1:8" ht="12.75">
      <c r="A17" s="112" t="s">
        <v>403</v>
      </c>
      <c r="B17" s="116" t="s">
        <v>143</v>
      </c>
      <c r="C17" s="116" t="s">
        <v>144</v>
      </c>
      <c r="D17" s="116" t="s">
        <v>145</v>
      </c>
      <c r="E17" s="124" t="s">
        <v>146</v>
      </c>
      <c r="F17" s="119"/>
      <c r="G17" s="119"/>
      <c r="H17" s="119"/>
    </row>
    <row r="18" spans="1:8" ht="12.75">
      <c r="A18"/>
      <c r="B18" s="119"/>
      <c r="C18" s="119"/>
      <c r="D18" s="119"/>
      <c r="E18" s="119"/>
      <c r="F18" s="119"/>
      <c r="G18" s="119"/>
      <c r="H18" s="119"/>
    </row>
    <row r="19" spans="1:8" ht="12.75">
      <c r="A19" s="86" t="s">
        <v>396</v>
      </c>
      <c r="B19" s="125">
        <v>39082</v>
      </c>
      <c r="C19" s="125">
        <v>39447</v>
      </c>
      <c r="D19" s="122" t="str">
        <f>+D12</f>
        <v>Ch.</v>
      </c>
      <c r="E19" s="123" t="str">
        <f>+E12</f>
        <v>Ch.%</v>
      </c>
      <c r="F19" s="119"/>
      <c r="G19" s="119"/>
      <c r="H19" s="119"/>
    </row>
    <row r="20" spans="1:8" ht="12.75">
      <c r="A20" s="109" t="str">
        <f>+A10</f>
        <v>EBITDA</v>
      </c>
      <c r="B20" s="115" t="s">
        <v>125</v>
      </c>
      <c r="C20" s="115" t="s">
        <v>127</v>
      </c>
      <c r="D20" s="115" t="s">
        <v>129</v>
      </c>
      <c r="E20" s="118" t="s">
        <v>130</v>
      </c>
      <c r="F20" s="119"/>
      <c r="G20" s="119"/>
      <c r="H20" s="119"/>
    </row>
    <row r="21" spans="1:8" ht="12.75">
      <c r="A21" s="109" t="s">
        <v>397</v>
      </c>
      <c r="B21" s="115" t="s">
        <v>55</v>
      </c>
      <c r="C21" s="115" t="s">
        <v>56</v>
      </c>
      <c r="D21" s="115" t="s">
        <v>57</v>
      </c>
      <c r="E21" s="118" t="s">
        <v>58</v>
      </c>
      <c r="F21" s="119"/>
      <c r="G21" s="119"/>
      <c r="H21" s="119"/>
    </row>
    <row r="22" spans="1:8" ht="12.75">
      <c r="A22" s="112" t="s">
        <v>398</v>
      </c>
      <c r="B22" s="116" t="s">
        <v>147</v>
      </c>
      <c r="C22" s="116" t="s">
        <v>148</v>
      </c>
      <c r="D22" s="126" t="s">
        <v>385</v>
      </c>
      <c r="E22" s="127"/>
      <c r="F22" s="119"/>
      <c r="G22" s="119"/>
      <c r="H22" s="119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5:G34"/>
  <sheetViews>
    <sheetView workbookViewId="0" topLeftCell="A5">
      <selection activeCell="B7" sqref="B7:G34"/>
    </sheetView>
  </sheetViews>
  <sheetFormatPr defaultColWidth="9.140625" defaultRowHeight="12.75"/>
  <cols>
    <col min="1" max="1" width="38.421875" style="94" customWidth="1"/>
    <col min="2" max="7" width="11.28125" style="0" customWidth="1"/>
  </cols>
  <sheetData>
    <row r="5" spans="1:7" ht="12.75">
      <c r="A5" s="113" t="s">
        <v>388</v>
      </c>
      <c r="B5" s="98" t="s">
        <v>149</v>
      </c>
      <c r="C5" s="98" t="s">
        <v>30</v>
      </c>
      <c r="D5" s="98" t="s">
        <v>150</v>
      </c>
      <c r="E5" s="98" t="s">
        <v>30</v>
      </c>
      <c r="F5" s="98" t="str">
        <f>+Water!F5</f>
        <v>Ch.</v>
      </c>
      <c r="G5" s="107" t="str">
        <f>+Water!G5</f>
        <v>Ch.%</v>
      </c>
    </row>
    <row r="6" spans="1:7" ht="12.75">
      <c r="A6" s="114"/>
      <c r="B6" s="99"/>
      <c r="C6" s="99"/>
      <c r="D6" s="99"/>
      <c r="E6" s="99"/>
      <c r="F6" s="99"/>
      <c r="G6" s="100"/>
    </row>
    <row r="7" spans="1:7" s="97" customFormat="1" ht="12.75">
      <c r="A7" s="108" t="s">
        <v>389</v>
      </c>
      <c r="B7" s="117" t="s">
        <v>151</v>
      </c>
      <c r="C7" s="117"/>
      <c r="D7" s="117" t="s">
        <v>152</v>
      </c>
      <c r="E7" s="117"/>
      <c r="F7" s="117" t="s">
        <v>153</v>
      </c>
      <c r="G7" s="95" t="s">
        <v>154</v>
      </c>
    </row>
    <row r="8" spans="1:7" ht="12.75">
      <c r="A8" s="109" t="s">
        <v>390</v>
      </c>
      <c r="B8" s="115" t="s">
        <v>155</v>
      </c>
      <c r="C8" s="115" t="s">
        <v>156</v>
      </c>
      <c r="D8" s="115" t="s">
        <v>157</v>
      </c>
      <c r="E8" s="115" t="s">
        <v>158</v>
      </c>
      <c r="F8" s="115" t="s">
        <v>153</v>
      </c>
      <c r="G8" s="118" t="s">
        <v>159</v>
      </c>
    </row>
    <row r="9" spans="1:7" ht="12.75">
      <c r="A9" s="109" t="s">
        <v>288</v>
      </c>
      <c r="B9" s="115" t="s">
        <v>160</v>
      </c>
      <c r="C9" s="115" t="s">
        <v>161</v>
      </c>
      <c r="D9" s="115" t="s">
        <v>162</v>
      </c>
      <c r="E9" s="115" t="s">
        <v>163</v>
      </c>
      <c r="F9" s="115" t="s">
        <v>164</v>
      </c>
      <c r="G9" s="118" t="s">
        <v>165</v>
      </c>
    </row>
    <row r="10" spans="1:7" ht="12.75">
      <c r="A10" s="109" t="s">
        <v>291</v>
      </c>
      <c r="B10" s="115" t="s">
        <v>166</v>
      </c>
      <c r="C10" s="115" t="s">
        <v>167</v>
      </c>
      <c r="D10" s="115" t="s">
        <v>168</v>
      </c>
      <c r="E10" s="115" t="s">
        <v>169</v>
      </c>
      <c r="F10" s="115" t="s">
        <v>170</v>
      </c>
      <c r="G10" s="118" t="s">
        <v>171</v>
      </c>
    </row>
    <row r="11" spans="1:7" s="97" customFormat="1" ht="12.75">
      <c r="A11" s="110" t="s">
        <v>391</v>
      </c>
      <c r="B11" s="120" t="s">
        <v>172</v>
      </c>
      <c r="C11" s="120" t="s">
        <v>173</v>
      </c>
      <c r="D11" s="120" t="s">
        <v>174</v>
      </c>
      <c r="E11" s="120" t="s">
        <v>175</v>
      </c>
      <c r="F11" s="120" t="s">
        <v>176</v>
      </c>
      <c r="G11" s="121" t="s">
        <v>177</v>
      </c>
    </row>
    <row r="12" spans="1:7" ht="12.75">
      <c r="A12" s="90"/>
      <c r="B12" s="119"/>
      <c r="C12" s="119"/>
      <c r="D12" s="119"/>
      <c r="E12" s="119"/>
      <c r="F12" s="119"/>
      <c r="G12" s="119"/>
    </row>
    <row r="13" spans="1:7" ht="12.75">
      <c r="A13" s="86" t="s">
        <v>404</v>
      </c>
      <c r="B13" s="122" t="s">
        <v>149</v>
      </c>
      <c r="C13" s="122" t="s">
        <v>30</v>
      </c>
      <c r="D13" s="122" t="s">
        <v>150</v>
      </c>
      <c r="E13" s="122" t="s">
        <v>30</v>
      </c>
      <c r="F13" s="122" t="str">
        <f>+F5</f>
        <v>Ch.</v>
      </c>
      <c r="G13" s="123" t="str">
        <f>+G5</f>
        <v>Ch.%</v>
      </c>
    </row>
    <row r="14" spans="1:7" ht="12.75">
      <c r="A14" s="109" t="s">
        <v>405</v>
      </c>
      <c r="B14" s="115" t="s">
        <v>178</v>
      </c>
      <c r="C14" s="115" t="s">
        <v>179</v>
      </c>
      <c r="D14" s="115" t="s">
        <v>180</v>
      </c>
      <c r="E14" s="115" t="s">
        <v>181</v>
      </c>
      <c r="F14" s="115" t="s">
        <v>182</v>
      </c>
      <c r="G14" s="118" t="s">
        <v>183</v>
      </c>
    </row>
    <row r="15" spans="1:7" ht="12.75">
      <c r="A15" s="109" t="s">
        <v>406</v>
      </c>
      <c r="B15" s="115" t="s">
        <v>184</v>
      </c>
      <c r="C15" s="115" t="s">
        <v>185</v>
      </c>
      <c r="D15" s="115" t="s">
        <v>186</v>
      </c>
      <c r="E15" s="115" t="s">
        <v>187</v>
      </c>
      <c r="F15" s="115" t="s">
        <v>188</v>
      </c>
      <c r="G15" s="118" t="s">
        <v>189</v>
      </c>
    </row>
    <row r="16" spans="1:7" ht="12.75">
      <c r="A16" s="109" t="s">
        <v>407</v>
      </c>
      <c r="B16" s="115" t="s">
        <v>190</v>
      </c>
      <c r="C16" s="115" t="s">
        <v>191</v>
      </c>
      <c r="D16" s="115" t="s">
        <v>192</v>
      </c>
      <c r="E16" s="115" t="s">
        <v>193</v>
      </c>
      <c r="F16" s="115" t="s">
        <v>194</v>
      </c>
      <c r="G16" s="118" t="s">
        <v>195</v>
      </c>
    </row>
    <row r="17" spans="1:7" ht="25.5">
      <c r="A17" s="109" t="s">
        <v>408</v>
      </c>
      <c r="B17" s="115" t="s">
        <v>196</v>
      </c>
      <c r="C17" s="115" t="s">
        <v>197</v>
      </c>
      <c r="D17" s="115" t="s">
        <v>198</v>
      </c>
      <c r="E17" s="115" t="s">
        <v>199</v>
      </c>
      <c r="F17" s="115" t="s">
        <v>200</v>
      </c>
      <c r="G17" s="118" t="s">
        <v>201</v>
      </c>
    </row>
    <row r="18" spans="1:7" s="97" customFormat="1" ht="12.75">
      <c r="A18" s="108" t="s">
        <v>409</v>
      </c>
      <c r="B18" s="117" t="s">
        <v>202</v>
      </c>
      <c r="C18" s="117" t="s">
        <v>203</v>
      </c>
      <c r="D18" s="117" t="s">
        <v>204</v>
      </c>
      <c r="E18" s="117" t="s">
        <v>203</v>
      </c>
      <c r="F18" s="117" t="s">
        <v>205</v>
      </c>
      <c r="G18" s="95" t="s">
        <v>206</v>
      </c>
    </row>
    <row r="19" spans="1:7" ht="12.75">
      <c r="A19" s="109" t="s">
        <v>410</v>
      </c>
      <c r="B19" s="115" t="s">
        <v>207</v>
      </c>
      <c r="C19" s="115" t="s">
        <v>208</v>
      </c>
      <c r="D19" s="115" t="s">
        <v>209</v>
      </c>
      <c r="E19" s="115" t="s">
        <v>210</v>
      </c>
      <c r="F19" s="115" t="s">
        <v>211</v>
      </c>
      <c r="G19" s="118" t="s">
        <v>212</v>
      </c>
    </row>
    <row r="20" spans="1:7" ht="12.75">
      <c r="A20" s="109" t="s">
        <v>411</v>
      </c>
      <c r="B20" s="115" t="s">
        <v>213</v>
      </c>
      <c r="C20" s="115" t="s">
        <v>214</v>
      </c>
      <c r="D20" s="115" t="s">
        <v>215</v>
      </c>
      <c r="E20" s="115" t="s">
        <v>216</v>
      </c>
      <c r="F20" s="115" t="s">
        <v>217</v>
      </c>
      <c r="G20" s="118" t="s">
        <v>218</v>
      </c>
    </row>
    <row r="21" spans="1:7" ht="12.75">
      <c r="A21" s="109" t="s">
        <v>412</v>
      </c>
      <c r="B21" s="115" t="s">
        <v>219</v>
      </c>
      <c r="C21" s="115" t="s">
        <v>220</v>
      </c>
      <c r="D21" s="115" t="s">
        <v>221</v>
      </c>
      <c r="E21" s="115" t="s">
        <v>101</v>
      </c>
      <c r="F21" s="115" t="s">
        <v>222</v>
      </c>
      <c r="G21" s="118" t="s">
        <v>223</v>
      </c>
    </row>
    <row r="22" spans="1:7" ht="12.75">
      <c r="A22" s="109" t="s">
        <v>413</v>
      </c>
      <c r="B22" s="115" t="s">
        <v>224</v>
      </c>
      <c r="C22" s="115" t="s">
        <v>225</v>
      </c>
      <c r="D22" s="115" t="s">
        <v>226</v>
      </c>
      <c r="E22" s="115" t="s">
        <v>227</v>
      </c>
      <c r="F22" s="115" t="s">
        <v>93</v>
      </c>
      <c r="G22" s="118" t="s">
        <v>228</v>
      </c>
    </row>
    <row r="23" spans="1:7" ht="12.75">
      <c r="A23" s="109" t="s">
        <v>414</v>
      </c>
      <c r="B23" s="115" t="s">
        <v>229</v>
      </c>
      <c r="C23" s="115" t="s">
        <v>230</v>
      </c>
      <c r="D23" s="115" t="s">
        <v>231</v>
      </c>
      <c r="E23" s="115" t="s">
        <v>232</v>
      </c>
      <c r="F23" s="115" t="s">
        <v>233</v>
      </c>
      <c r="G23" s="118" t="s">
        <v>34</v>
      </c>
    </row>
    <row r="24" spans="1:7" ht="12.75">
      <c r="A24" s="109" t="s">
        <v>415</v>
      </c>
      <c r="B24" s="115" t="s">
        <v>234</v>
      </c>
      <c r="C24" s="115" t="s">
        <v>235</v>
      </c>
      <c r="D24" s="115" t="s">
        <v>236</v>
      </c>
      <c r="E24" s="115" t="s">
        <v>237</v>
      </c>
      <c r="F24" s="115" t="s">
        <v>238</v>
      </c>
      <c r="G24" s="118" t="s">
        <v>239</v>
      </c>
    </row>
    <row r="25" spans="1:7" s="97" customFormat="1" ht="12.75">
      <c r="A25" s="110" t="str">
        <f>+A18</f>
        <v>Total waste treated</v>
      </c>
      <c r="B25" s="120" t="s">
        <v>202</v>
      </c>
      <c r="C25" s="120" t="s">
        <v>203</v>
      </c>
      <c r="D25" s="120" t="s">
        <v>204</v>
      </c>
      <c r="E25" s="120" t="s">
        <v>203</v>
      </c>
      <c r="F25" s="120" t="s">
        <v>205</v>
      </c>
      <c r="G25" s="121" t="s">
        <v>206</v>
      </c>
    </row>
    <row r="26" spans="1:7" ht="12.75">
      <c r="A26"/>
      <c r="B26" s="119"/>
      <c r="C26" s="119"/>
      <c r="D26" s="119"/>
      <c r="E26" s="119"/>
      <c r="F26" s="119"/>
      <c r="G26" s="119"/>
    </row>
    <row r="27" spans="1:7" ht="12.75">
      <c r="A27" s="86" t="s">
        <v>396</v>
      </c>
      <c r="B27" s="122" t="s">
        <v>149</v>
      </c>
      <c r="C27" s="122" t="s">
        <v>150</v>
      </c>
      <c r="D27" s="122" t="str">
        <f>+F13</f>
        <v>Ch.</v>
      </c>
      <c r="E27" s="123" t="str">
        <f>+G13</f>
        <v>Ch.%</v>
      </c>
      <c r="F27" s="119"/>
      <c r="G27" s="119"/>
    </row>
    <row r="28" spans="1:7" ht="12.75">
      <c r="A28" s="109" t="str">
        <f>+A11</f>
        <v>EBITDA</v>
      </c>
      <c r="B28" s="115" t="s">
        <v>172</v>
      </c>
      <c r="C28" s="115" t="s">
        <v>174</v>
      </c>
      <c r="D28" s="115" t="s">
        <v>176</v>
      </c>
      <c r="E28" s="118" t="s">
        <v>177</v>
      </c>
      <c r="F28" s="119"/>
      <c r="G28" s="119"/>
    </row>
    <row r="29" spans="1:7" ht="12.75">
      <c r="A29" s="109" t="s">
        <v>397</v>
      </c>
      <c r="B29" s="115" t="s">
        <v>55</v>
      </c>
      <c r="C29" s="115" t="s">
        <v>56</v>
      </c>
      <c r="D29" s="115" t="s">
        <v>57</v>
      </c>
      <c r="E29" s="118" t="s">
        <v>58</v>
      </c>
      <c r="F29" s="119"/>
      <c r="G29" s="119"/>
    </row>
    <row r="30" spans="1:7" ht="12.75">
      <c r="A30" s="112" t="s">
        <v>398</v>
      </c>
      <c r="B30" s="116" t="s">
        <v>240</v>
      </c>
      <c r="C30" s="116" t="s">
        <v>241</v>
      </c>
      <c r="D30" s="126" t="s">
        <v>386</v>
      </c>
      <c r="E30" s="127"/>
      <c r="F30" s="119"/>
      <c r="G30" s="119"/>
    </row>
    <row r="31" spans="2:7" ht="12.75">
      <c r="B31" s="119"/>
      <c r="C31" s="119"/>
      <c r="D31" s="119"/>
      <c r="E31" s="119"/>
      <c r="F31" s="119"/>
      <c r="G31" s="119"/>
    </row>
    <row r="32" spans="2:7" ht="12.75">
      <c r="B32" s="119"/>
      <c r="C32" s="119"/>
      <c r="D32" s="119"/>
      <c r="E32" s="119"/>
      <c r="F32" s="119"/>
      <c r="G32" s="119"/>
    </row>
    <row r="33" spans="2:7" ht="12.75">
      <c r="B33" s="119"/>
      <c r="C33" s="119"/>
      <c r="D33" s="119"/>
      <c r="E33" s="119"/>
      <c r="F33" s="119"/>
      <c r="G33" s="119"/>
    </row>
    <row r="34" spans="2:7" ht="12.75">
      <c r="B34" s="119"/>
      <c r="C34" s="119"/>
      <c r="D34" s="119"/>
      <c r="E34" s="119"/>
      <c r="F34" s="119"/>
      <c r="G34" s="119"/>
    </row>
  </sheetData>
  <mergeCells count="7">
    <mergeCell ref="A5:A6"/>
    <mergeCell ref="F5:F6"/>
    <mergeCell ref="G5:G6"/>
    <mergeCell ref="B5:B6"/>
    <mergeCell ref="C5:C6"/>
    <mergeCell ref="D5:D6"/>
    <mergeCell ref="E5:E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5:H23"/>
  <sheetViews>
    <sheetView tabSelected="1" workbookViewId="0" topLeftCell="A1">
      <selection activeCell="E29" sqref="E29"/>
    </sheetView>
  </sheetViews>
  <sheetFormatPr defaultColWidth="9.140625" defaultRowHeight="12.75"/>
  <cols>
    <col min="1" max="1" width="33.00390625" style="94" customWidth="1"/>
    <col min="2" max="2" width="13.57421875" style="0" customWidth="1"/>
    <col min="3" max="3" width="9.57421875" style="0" bestFit="1" customWidth="1"/>
    <col min="4" max="4" width="12.00390625" style="0" customWidth="1"/>
    <col min="5" max="5" width="7.421875" style="0" bestFit="1" customWidth="1"/>
    <col min="6" max="6" width="8.8515625" style="0" bestFit="1" customWidth="1"/>
    <col min="7" max="7" width="7.421875" style="0" bestFit="1" customWidth="1"/>
  </cols>
  <sheetData>
    <row r="5" spans="1:7" ht="12.75">
      <c r="A5" s="113" t="s">
        <v>388</v>
      </c>
      <c r="B5" s="98" t="s">
        <v>149</v>
      </c>
      <c r="C5" s="98" t="s">
        <v>30</v>
      </c>
      <c r="D5" s="98" t="s">
        <v>150</v>
      </c>
      <c r="E5" s="98" t="s">
        <v>30</v>
      </c>
      <c r="F5" s="98" t="str">
        <f>+Waste!F5</f>
        <v>Ch.</v>
      </c>
      <c r="G5" s="107" t="str">
        <f>+Waste!G5</f>
        <v>Ch.%</v>
      </c>
    </row>
    <row r="6" spans="1:7" ht="12.75">
      <c r="A6" s="114"/>
      <c r="B6" s="99"/>
      <c r="C6" s="99"/>
      <c r="D6" s="99"/>
      <c r="E6" s="99"/>
      <c r="F6" s="99"/>
      <c r="G6" s="100"/>
    </row>
    <row r="7" spans="1:8" s="97" customFormat="1" ht="12.75">
      <c r="A7" s="108" t="s">
        <v>389</v>
      </c>
      <c r="B7" s="117" t="s">
        <v>242</v>
      </c>
      <c r="C7" s="117"/>
      <c r="D7" s="117" t="s">
        <v>243</v>
      </c>
      <c r="E7" s="117"/>
      <c r="F7" s="117" t="s">
        <v>244</v>
      </c>
      <c r="G7" s="95" t="s">
        <v>245</v>
      </c>
      <c r="H7" s="96"/>
    </row>
    <row r="8" spans="1:8" ht="12.75">
      <c r="A8" s="109" t="s">
        <v>390</v>
      </c>
      <c r="B8" s="115" t="s">
        <v>246</v>
      </c>
      <c r="C8" s="115" t="s">
        <v>247</v>
      </c>
      <c r="D8" s="115" t="s">
        <v>248</v>
      </c>
      <c r="E8" s="115" t="s">
        <v>249</v>
      </c>
      <c r="F8" s="115" t="s">
        <v>250</v>
      </c>
      <c r="G8" s="118" t="s">
        <v>251</v>
      </c>
      <c r="H8" s="119"/>
    </row>
    <row r="9" spans="1:8" ht="12.75">
      <c r="A9" s="109" t="s">
        <v>288</v>
      </c>
      <c r="B9" s="115" t="s">
        <v>252</v>
      </c>
      <c r="C9" s="115" t="s">
        <v>253</v>
      </c>
      <c r="D9" s="115" t="s">
        <v>254</v>
      </c>
      <c r="E9" s="115" t="s">
        <v>255</v>
      </c>
      <c r="F9" s="115" t="s">
        <v>256</v>
      </c>
      <c r="G9" s="118" t="s">
        <v>257</v>
      </c>
      <c r="H9" s="119"/>
    </row>
    <row r="10" spans="1:8" ht="12.75">
      <c r="A10" s="109" t="s">
        <v>291</v>
      </c>
      <c r="B10" s="115" t="s">
        <v>258</v>
      </c>
      <c r="C10" s="115" t="s">
        <v>259</v>
      </c>
      <c r="D10" s="115" t="s">
        <v>260</v>
      </c>
      <c r="E10" s="115" t="s">
        <v>261</v>
      </c>
      <c r="F10" s="115" t="s">
        <v>262</v>
      </c>
      <c r="G10" s="118" t="s">
        <v>263</v>
      </c>
      <c r="H10" s="119"/>
    </row>
    <row r="11" spans="1:8" s="97" customFormat="1" ht="12.75">
      <c r="A11" s="110" t="s">
        <v>391</v>
      </c>
      <c r="B11" s="120" t="s">
        <v>264</v>
      </c>
      <c r="C11" s="120" t="s">
        <v>265</v>
      </c>
      <c r="D11" s="120" t="s">
        <v>266</v>
      </c>
      <c r="E11" s="120" t="s">
        <v>267</v>
      </c>
      <c r="F11" s="120" t="s">
        <v>268</v>
      </c>
      <c r="G11" s="121" t="s">
        <v>269</v>
      </c>
      <c r="H11" s="96"/>
    </row>
    <row r="12" spans="1:8" ht="12.75">
      <c r="A12" s="90"/>
      <c r="B12" s="119"/>
      <c r="C12" s="119"/>
      <c r="D12" s="119"/>
      <c r="E12" s="119"/>
      <c r="F12" s="119"/>
      <c r="G12" s="119"/>
      <c r="H12" s="119"/>
    </row>
    <row r="13" spans="1:8" ht="12.75">
      <c r="A13" s="86"/>
      <c r="B13" s="122" t="s">
        <v>149</v>
      </c>
      <c r="C13" s="122" t="s">
        <v>150</v>
      </c>
      <c r="D13" s="122" t="str">
        <f>+F5</f>
        <v>Ch.</v>
      </c>
      <c r="E13" s="123" t="str">
        <f>+G5</f>
        <v>Ch.%</v>
      </c>
      <c r="F13" s="119"/>
      <c r="G13" s="119"/>
      <c r="H13" s="119"/>
    </row>
    <row r="14" spans="1:8" ht="12.75">
      <c r="A14" s="109" t="s">
        <v>416</v>
      </c>
      <c r="B14" s="115"/>
      <c r="C14" s="115"/>
      <c r="D14" s="115"/>
      <c r="E14" s="118"/>
      <c r="F14" s="119"/>
      <c r="G14" s="119"/>
      <c r="H14" s="119"/>
    </row>
    <row r="15" spans="1:8" ht="12.75">
      <c r="A15" s="109" t="s">
        <v>417</v>
      </c>
      <c r="B15" s="115" t="s">
        <v>270</v>
      </c>
      <c r="C15" s="115" t="s">
        <v>271</v>
      </c>
      <c r="D15" s="115" t="s">
        <v>272</v>
      </c>
      <c r="E15" s="118" t="s">
        <v>273</v>
      </c>
      <c r="F15" s="119"/>
      <c r="G15" s="119"/>
      <c r="H15" s="119"/>
    </row>
    <row r="16" spans="1:8" ht="12.75">
      <c r="A16" s="109" t="s">
        <v>418</v>
      </c>
      <c r="B16" s="115"/>
      <c r="C16" s="115"/>
      <c r="D16" s="115"/>
      <c r="E16" s="118"/>
      <c r="F16" s="119"/>
      <c r="G16" s="119"/>
      <c r="H16" s="119"/>
    </row>
    <row r="17" spans="1:8" ht="12.75">
      <c r="A17" s="109" t="s">
        <v>419</v>
      </c>
      <c r="B17" s="115" t="s">
        <v>274</v>
      </c>
      <c r="C17" s="115" t="s">
        <v>275</v>
      </c>
      <c r="D17" s="115" t="s">
        <v>276</v>
      </c>
      <c r="E17" s="118" t="s">
        <v>277</v>
      </c>
      <c r="F17" s="119"/>
      <c r="G17" s="119"/>
      <c r="H17" s="119"/>
    </row>
    <row r="18" spans="1:8" ht="12.75">
      <c r="A18" s="112" t="s">
        <v>420</v>
      </c>
      <c r="B18" s="116">
        <v>57</v>
      </c>
      <c r="C18" s="116">
        <v>60</v>
      </c>
      <c r="D18" s="116">
        <v>3</v>
      </c>
      <c r="E18" s="124" t="s">
        <v>118</v>
      </c>
      <c r="F18" s="119"/>
      <c r="G18" s="119"/>
      <c r="H18" s="119"/>
    </row>
    <row r="19" spans="1:8" ht="12.75">
      <c r="A19"/>
      <c r="B19" s="119"/>
      <c r="C19" s="119"/>
      <c r="D19" s="119"/>
      <c r="E19" s="119"/>
      <c r="F19" s="119"/>
      <c r="G19" s="119"/>
      <c r="H19" s="119"/>
    </row>
    <row r="20" spans="1:8" ht="12.75">
      <c r="A20" s="86" t="s">
        <v>396</v>
      </c>
      <c r="B20" s="125">
        <v>39082</v>
      </c>
      <c r="C20" s="125">
        <v>39447</v>
      </c>
      <c r="D20" s="122" t="str">
        <f>+D13</f>
        <v>Ch.</v>
      </c>
      <c r="E20" s="123" t="str">
        <f>+E13</f>
        <v>Ch.%</v>
      </c>
      <c r="F20" s="119"/>
      <c r="G20" s="119"/>
      <c r="H20" s="119"/>
    </row>
    <row r="21" spans="1:8" ht="12.75">
      <c r="A21" s="109" t="str">
        <f>+A11</f>
        <v>EBITDA</v>
      </c>
      <c r="B21" s="115" t="s">
        <v>264</v>
      </c>
      <c r="C21" s="115" t="s">
        <v>266</v>
      </c>
      <c r="D21" s="115" t="s">
        <v>268</v>
      </c>
      <c r="E21" s="118" t="s">
        <v>278</v>
      </c>
      <c r="F21" s="119"/>
      <c r="G21" s="119"/>
      <c r="H21" s="119"/>
    </row>
    <row r="22" spans="1:8" ht="12.75">
      <c r="A22" s="109" t="s">
        <v>397</v>
      </c>
      <c r="B22" s="115" t="s">
        <v>55</v>
      </c>
      <c r="C22" s="115" t="s">
        <v>56</v>
      </c>
      <c r="D22" s="115" t="s">
        <v>57</v>
      </c>
      <c r="E22" s="118" t="s">
        <v>58</v>
      </c>
      <c r="F22" s="119"/>
      <c r="G22" s="119"/>
      <c r="H22" s="119"/>
    </row>
    <row r="23" spans="1:8" ht="12.75">
      <c r="A23" s="112" t="s">
        <v>398</v>
      </c>
      <c r="B23" s="116" t="s">
        <v>279</v>
      </c>
      <c r="C23" s="116" t="s">
        <v>280</v>
      </c>
      <c r="D23" s="126" t="s">
        <v>387</v>
      </c>
      <c r="E23" s="127"/>
      <c r="F23" s="119"/>
      <c r="G23" s="119"/>
      <c r="H23" s="119"/>
    </row>
  </sheetData>
  <mergeCells count="7">
    <mergeCell ref="A5:A6"/>
    <mergeCell ref="F5:F6"/>
    <mergeCell ref="G5:G6"/>
    <mergeCell ref="B5:B6"/>
    <mergeCell ref="C5:C6"/>
    <mergeCell ref="D5:D6"/>
    <mergeCell ref="E5:E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Hera</cp:lastModifiedBy>
  <dcterms:created xsi:type="dcterms:W3CDTF">2008-08-08T14:48:29Z</dcterms:created>
  <dcterms:modified xsi:type="dcterms:W3CDTF">2008-08-19T11:08:22Z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