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5_18_2006_Investor Relations\Sito\2019\IR\Tool OD\Investitori istituzionali\2017\06_2017\"/>
    </mc:Choice>
  </mc:AlternateContent>
  <xr:revisionPtr revIDLastSave="0" documentId="13_ncr:1_{6158BA6C-226D-4628-8BD8-A22D2FC3E901}" xr6:coauthVersionLast="41" xr6:coauthVersionMax="41" xr10:uidLastSave="{00000000-0000-0000-0000-000000000000}"/>
  <bookViews>
    <workbookView xWindow="-108" yWindow="312" windowWidth="23256" windowHeight="12156" xr2:uid="{00000000-000D-0000-FFFF-FFFF00000000}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" i="18" l="1"/>
  <c r="F4" i="18"/>
  <c r="F5" i="18"/>
  <c r="F6" i="18"/>
  <c r="F7" i="18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45" i="18"/>
  <c r="F46" i="18"/>
  <c r="F47" i="18"/>
  <c r="F48" i="18"/>
  <c r="F49" i="18"/>
  <c r="F50" i="18"/>
  <c r="F51" i="18"/>
  <c r="F52" i="18"/>
  <c r="F53" i="18"/>
  <c r="F54" i="18"/>
  <c r="F55" i="18"/>
  <c r="F56" i="18"/>
  <c r="F57" i="18"/>
  <c r="F58" i="18"/>
  <c r="F59" i="18"/>
  <c r="F60" i="18"/>
  <c r="F61" i="18"/>
  <c r="F62" i="18"/>
  <c r="F63" i="18"/>
  <c r="F64" i="18"/>
  <c r="F65" i="18"/>
  <c r="F66" i="18"/>
  <c r="F67" i="18"/>
  <c r="F68" i="18"/>
  <c r="F69" i="18"/>
  <c r="F70" i="18"/>
  <c r="F71" i="18"/>
  <c r="F72" i="18"/>
  <c r="F73" i="18"/>
  <c r="F74" i="18"/>
  <c r="F75" i="18"/>
  <c r="F76" i="18"/>
  <c r="F77" i="18"/>
  <c r="F78" i="18"/>
  <c r="F79" i="18"/>
  <c r="F80" i="18"/>
  <c r="F81" i="18"/>
  <c r="F82" i="18"/>
  <c r="F83" i="18"/>
  <c r="F84" i="18"/>
  <c r="F85" i="18"/>
  <c r="F86" i="18"/>
  <c r="F87" i="18"/>
  <c r="F88" i="18"/>
  <c r="F89" i="18"/>
  <c r="F90" i="18"/>
  <c r="F91" i="18"/>
  <c r="F92" i="18"/>
  <c r="F93" i="18"/>
  <c r="F94" i="18"/>
  <c r="F95" i="18"/>
  <c r="F96" i="18"/>
  <c r="F97" i="18"/>
  <c r="F98" i="18"/>
  <c r="F99" i="18"/>
  <c r="F100" i="18"/>
  <c r="F101" i="18"/>
  <c r="F102" i="18"/>
  <c r="F103" i="18"/>
  <c r="F104" i="18"/>
  <c r="F105" i="18"/>
  <c r="F106" i="18"/>
  <c r="F107" i="18"/>
  <c r="F108" i="18"/>
  <c r="F109" i="18"/>
  <c r="F110" i="18"/>
  <c r="F111" i="18"/>
  <c r="F112" i="18"/>
  <c r="F113" i="18"/>
  <c r="F114" i="18"/>
  <c r="F115" i="18"/>
  <c r="F116" i="18"/>
  <c r="F117" i="18"/>
  <c r="F118" i="18"/>
  <c r="F119" i="18"/>
  <c r="F120" i="18"/>
  <c r="F121" i="18"/>
  <c r="F122" i="18"/>
  <c r="F123" i="18"/>
  <c r="F124" i="18"/>
  <c r="F125" i="18"/>
  <c r="F126" i="18"/>
  <c r="F127" i="18"/>
  <c r="F128" i="18"/>
  <c r="F129" i="18"/>
  <c r="F130" i="18"/>
  <c r="F131" i="18"/>
  <c r="F132" i="18"/>
  <c r="F133" i="18"/>
  <c r="F134" i="18"/>
  <c r="F135" i="18"/>
  <c r="F136" i="18"/>
  <c r="F137" i="18"/>
  <c r="F138" i="18"/>
  <c r="F139" i="18"/>
  <c r="F140" i="18"/>
  <c r="F141" i="18"/>
  <c r="F142" i="18"/>
  <c r="F143" i="18"/>
  <c r="F144" i="18"/>
  <c r="F145" i="18"/>
  <c r="F146" i="18"/>
  <c r="F147" i="18"/>
  <c r="F148" i="18"/>
  <c r="F149" i="18"/>
  <c r="F150" i="18"/>
  <c r="F151" i="18"/>
  <c r="F152" i="18"/>
  <c r="F153" i="18"/>
  <c r="F154" i="18"/>
  <c r="F155" i="18"/>
  <c r="F156" i="18"/>
  <c r="F157" i="18"/>
  <c r="F158" i="18"/>
  <c r="F159" i="18"/>
  <c r="F160" i="18"/>
  <c r="F161" i="18"/>
  <c r="F162" i="18"/>
  <c r="F163" i="18"/>
  <c r="F164" i="18"/>
  <c r="F165" i="18"/>
  <c r="F166" i="18"/>
  <c r="F167" i="18"/>
  <c r="F168" i="18"/>
  <c r="F169" i="18"/>
  <c r="F170" i="18"/>
  <c r="F171" i="18"/>
  <c r="F172" i="18"/>
  <c r="F173" i="18"/>
  <c r="F174" i="18"/>
  <c r="F175" i="18"/>
  <c r="F176" i="18"/>
  <c r="F177" i="18"/>
  <c r="F178" i="18"/>
  <c r="F179" i="18"/>
  <c r="F180" i="18"/>
  <c r="F181" i="18"/>
  <c r="F182" i="18"/>
  <c r="F183" i="18"/>
  <c r="F184" i="18"/>
  <c r="F185" i="18"/>
  <c r="F186" i="18"/>
  <c r="F187" i="18"/>
  <c r="F2" i="18"/>
  <c r="E188" i="18" l="1"/>
  <c r="F188" i="18" s="1"/>
  <c r="C188" i="18"/>
  <c r="D188" i="18" s="1"/>
  <c r="D187" i="18"/>
  <c r="D186" i="18"/>
  <c r="D185" i="18"/>
  <c r="D184" i="18"/>
  <c r="D183" i="18"/>
  <c r="D182" i="18"/>
  <c r="D181" i="18"/>
  <c r="D180" i="18"/>
  <c r="D179" i="18"/>
  <c r="D178" i="18"/>
  <c r="D177" i="18"/>
  <c r="D176" i="18"/>
  <c r="D175" i="18"/>
  <c r="D174" i="18"/>
  <c r="D173" i="18"/>
  <c r="D172" i="18"/>
  <c r="D171" i="18"/>
  <c r="D170" i="18"/>
  <c r="D169" i="18"/>
  <c r="D168" i="18"/>
  <c r="D167" i="18"/>
  <c r="D166" i="18"/>
  <c r="D165" i="18"/>
  <c r="D164" i="18"/>
  <c r="D163" i="18"/>
  <c r="D162" i="18"/>
  <c r="D161" i="18"/>
  <c r="D160" i="18"/>
  <c r="D159" i="18"/>
  <c r="D158" i="18"/>
  <c r="D157" i="18"/>
  <c r="D156" i="18"/>
  <c r="D155" i="18"/>
  <c r="D154" i="18"/>
  <c r="D153" i="18"/>
  <c r="D152" i="18"/>
  <c r="D151" i="18"/>
  <c r="D150" i="18"/>
  <c r="D149" i="18"/>
  <c r="D148" i="18"/>
  <c r="D147" i="18"/>
  <c r="D146" i="18"/>
  <c r="D145" i="18"/>
  <c r="D144" i="18"/>
  <c r="D143" i="18"/>
  <c r="D142" i="18"/>
  <c r="D141" i="18"/>
  <c r="D140" i="18"/>
  <c r="D139" i="18"/>
  <c r="D138" i="18"/>
  <c r="D137" i="18"/>
  <c r="D136" i="18"/>
  <c r="D135" i="18"/>
  <c r="D134" i="18"/>
  <c r="D133" i="18"/>
  <c r="D132" i="18"/>
  <c r="D131" i="18"/>
  <c r="D130" i="18"/>
  <c r="D129" i="18"/>
  <c r="D128" i="18"/>
  <c r="D127" i="18"/>
  <c r="D126" i="18"/>
  <c r="D125" i="18"/>
  <c r="D124" i="18"/>
  <c r="D123" i="18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D86" i="18"/>
  <c r="D85" i="18"/>
  <c r="D84" i="18"/>
  <c r="D83" i="18"/>
  <c r="D82" i="18"/>
  <c r="D81" i="18"/>
  <c r="D80" i="18"/>
  <c r="D79" i="18"/>
  <c r="D78" i="18"/>
  <c r="D77" i="18"/>
  <c r="D76" i="18"/>
  <c r="D75" i="18"/>
  <c r="D74" i="18"/>
  <c r="D73" i="18"/>
  <c r="D72" i="18"/>
  <c r="D71" i="18"/>
  <c r="D70" i="18"/>
  <c r="D69" i="18"/>
  <c r="D68" i="18"/>
  <c r="D67" i="18"/>
  <c r="D66" i="18"/>
  <c r="D65" i="18"/>
  <c r="D64" i="18"/>
  <c r="D63" i="18"/>
  <c r="D62" i="18"/>
  <c r="D61" i="18"/>
  <c r="D60" i="18"/>
  <c r="D59" i="18"/>
  <c r="D58" i="18"/>
  <c r="D57" i="18"/>
  <c r="D56" i="18"/>
  <c r="D55" i="18"/>
  <c r="D54" i="18"/>
  <c r="D53" i="18"/>
  <c r="D52" i="18"/>
  <c r="D51" i="18"/>
  <c r="D50" i="18"/>
  <c r="D49" i="18"/>
  <c r="D48" i="18"/>
  <c r="D47" i="18"/>
  <c r="D46" i="18"/>
  <c r="D45" i="18"/>
  <c r="D44" i="18"/>
  <c r="D43" i="18"/>
  <c r="D42" i="18"/>
  <c r="D41" i="18"/>
  <c r="D40" i="18"/>
  <c r="D39" i="18"/>
  <c r="D38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D5" i="18"/>
  <c r="D4" i="18"/>
  <c r="D3" i="18"/>
  <c r="D2" i="18"/>
  <c r="D15" i="4" l="1"/>
  <c r="D17" i="4" s="1"/>
  <c r="C6" i="19" l="1"/>
  <c r="B6" i="19"/>
  <c r="E4" i="19" s="1"/>
  <c r="C11" i="20"/>
  <c r="B11" i="20"/>
  <c r="E2" i="20" s="1"/>
  <c r="E3" i="19" l="1"/>
  <c r="E5" i="19"/>
  <c r="E2" i="19"/>
  <c r="D6" i="19"/>
  <c r="E9" i="20"/>
  <c r="E5" i="20"/>
  <c r="E8" i="20"/>
  <c r="E4" i="20"/>
  <c r="E7" i="20"/>
  <c r="E3" i="20"/>
  <c r="D11" i="20"/>
  <c r="E10" i="20"/>
  <c r="E6" i="20"/>
</calcChain>
</file>

<file path=xl/sharedStrings.xml><?xml version="1.0" encoding="utf-8"?>
<sst xmlns="http://schemas.openxmlformats.org/spreadsheetml/2006/main" count="774" uniqueCount="263">
  <si>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</si>
  <si>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</si>
  <si>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</si>
  <si>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</si>
  <si>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</si>
  <si>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</si>
  <si>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</si>
  <si>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</si>
  <si>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</si>
  <si>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Fideuram Investimenti SGR S.p.A.</t>
  </si>
  <si>
    <t>Baring Asset Management Ltd.</t>
  </si>
  <si>
    <t>State Street Global Advisors (UK) Ltd.</t>
  </si>
  <si>
    <t>The Vanguard Group, Inc.</t>
  </si>
  <si>
    <t>Banque Degroof Petercam N.V.</t>
  </si>
  <si>
    <t>BlackRock Institutional Trust Company, N.A.</t>
  </si>
  <si>
    <t>Amundi Asset Management</t>
  </si>
  <si>
    <t>Dimensional Fund Advisors, L.P.</t>
  </si>
  <si>
    <t>AXA Investment Managers Paris</t>
  </si>
  <si>
    <t>Wells Capital Management Inc.</t>
  </si>
  <si>
    <t>Anima SGR S.p.A.</t>
  </si>
  <si>
    <t>Eurizon Capital SGR S.p.A.</t>
  </si>
  <si>
    <t>DNCA Investments</t>
  </si>
  <si>
    <t>Nuveen Asset Management, LLC</t>
  </si>
  <si>
    <t>Bank J. Safra Sarasin AG (Asset Management)</t>
  </si>
  <si>
    <t>BlackRock Advisors (UK) Limited</t>
  </si>
  <si>
    <t>Artisan Partners Limited Partnership</t>
  </si>
  <si>
    <t>Mediolanum Gestione Fondi SGR p.A.</t>
  </si>
  <si>
    <t>Swisscanto Fondsleitung AG</t>
  </si>
  <si>
    <t>BCEE Asset Management</t>
  </si>
  <si>
    <t>Allianz Global Investors GmbH</t>
  </si>
  <si>
    <t>Credit Suisse Asset Management</t>
  </si>
  <si>
    <t>KBC Fund Management Limited</t>
  </si>
  <si>
    <t>Gabelli Funds, LLC</t>
  </si>
  <si>
    <t>Union Investment Privatfonds GmbH</t>
  </si>
  <si>
    <t>Lyxor Asset Management</t>
  </si>
  <si>
    <t>Guggenheim Investments</t>
  </si>
  <si>
    <t>AQR Capital Management, LLC</t>
  </si>
  <si>
    <t>Ersel Asset Management SGR S.p.A.</t>
  </si>
  <si>
    <t>Ofi Asset Management</t>
  </si>
  <si>
    <t>Acadian Asset Management LLC</t>
  </si>
  <si>
    <t>DZ PRIVATBANK S.A.</t>
  </si>
  <si>
    <t>UBS Asset Management (Switzerland)</t>
  </si>
  <si>
    <t>Vescore AG</t>
  </si>
  <si>
    <t>Charles Schwab Investment Management, Inc.</t>
  </si>
  <si>
    <t>SK Vermögensverwaltung GmbH</t>
  </si>
  <si>
    <t>Epoch Investment Partners, Inc.</t>
  </si>
  <si>
    <t>Allianz Global Investors France</t>
  </si>
  <si>
    <t>Goldman Sachs Asset Management (US)</t>
  </si>
  <si>
    <t>Nordea Funds Oy</t>
  </si>
  <si>
    <t>ERSEL Gestion Internationale S.A.</t>
  </si>
  <si>
    <t>UBS Asset Management France S.A.</t>
  </si>
  <si>
    <t>WHEB Asset Management LLP</t>
  </si>
  <si>
    <t>AZ FUND Management SA</t>
  </si>
  <si>
    <t>Gesnorte, S.A.</t>
  </si>
  <si>
    <t>Decalia Asset Management</t>
  </si>
  <si>
    <t>RAM Active Investments S.A.</t>
  </si>
  <si>
    <t>ANIMA Asset Management Ltd.</t>
  </si>
  <si>
    <t>Credit Suisse Private Banking (Italy)</t>
  </si>
  <si>
    <t>Nomura Asset Management Co., Ltd.</t>
  </si>
  <si>
    <t>KBC Asset Management N.V.</t>
  </si>
  <si>
    <t>Robeco Institutional Asset Management B.V.</t>
  </si>
  <si>
    <t>Raiffeisen Kapitalanlage-Gesellschaft mbH</t>
  </si>
  <si>
    <t>SEB Investment Management AB</t>
  </si>
  <si>
    <t>Kairos Partners SGR S.p.A.</t>
  </si>
  <si>
    <t>BG Fund Management Luxembourg S.A.</t>
  </si>
  <si>
    <t>LBBW Asset Management Investmentgesellschaft mbH</t>
  </si>
  <si>
    <t>Russell Investments Limited</t>
  </si>
  <si>
    <t>KEPLER-FONDS Kapitalanlagegesellschaft m.b.H.</t>
  </si>
  <si>
    <t>Banor Capital Limited</t>
  </si>
  <si>
    <t>Dimensional Fund Advisors, Ltd.</t>
  </si>
  <si>
    <t>UniCredit Bank AG</t>
  </si>
  <si>
    <t>UBS Asset Management (UK) Ltd.</t>
  </si>
  <si>
    <t>BayernInvest Kapitalanlagegesellschaft mbH</t>
  </si>
  <si>
    <t>Gutenberg Finance</t>
  </si>
  <si>
    <t>Principal Management Corporation</t>
  </si>
  <si>
    <t>Geode Capital Management, L.L.C.</t>
  </si>
  <si>
    <t>Vanguard Investments Australia Ltd.</t>
  </si>
  <si>
    <t>Danske Capital</t>
  </si>
  <si>
    <t>Simplicity AB</t>
  </si>
  <si>
    <t>Goldman Sachs Asset Management International</t>
  </si>
  <si>
    <t>TD Asset Management Inc.</t>
  </si>
  <si>
    <t>Montepio Gestão de Activos - SGFI, S.A.</t>
  </si>
  <si>
    <t>First Trust Advisors L.P.</t>
  </si>
  <si>
    <t>Northern Trust Investments, Inc.</t>
  </si>
  <si>
    <t>DBX Strategic Advisors LLC</t>
  </si>
  <si>
    <t>Checchi Capital Advisers, LLC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</si>
  <si>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</si>
  <si>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</si>
  <si>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</si>
  <si>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</si>
  <si>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</si>
  <si>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</si>
  <si>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</si>
  <si>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</si>
  <si>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</si>
  <si>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</si>
  <si>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</si>
  <si>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</si>
  <si>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</si>
  <si>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</si>
  <si>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</si>
  <si>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</si>
  <si>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</si>
  <si>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</si>
  <si>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</si>
  <si>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</si>
  <si>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</si>
  <si>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</si>
  <si>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</si>
  <si>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</si>
  <si>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</si>
  <si>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</si>
  <si>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</si>
  <si>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</si>
  <si>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</si>
  <si>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</si>
  <si>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</si>
  <si>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</si>
  <si>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</si>
  <si>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</si>
  <si>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Investment Style</t>
  </si>
  <si>
    <t>Momentum Alternative Investments SA</t>
  </si>
  <si>
    <t>Union Investment Austria GmbH</t>
  </si>
  <si>
    <t>Mackenzie Financial Corporation</t>
  </si>
  <si>
    <t>ID-Sparinvest A/S</t>
  </si>
  <si>
    <t>Swan Asset Management SA</t>
  </si>
  <si>
    <t>Core Growth</t>
  </si>
  <si>
    <t>Core Value</t>
  </si>
  <si>
    <t>Deep Value</t>
  </si>
  <si>
    <t>GARP</t>
  </si>
  <si>
    <t>Hedge Fund</t>
  </si>
  <si>
    <t>Income Value</t>
  </si>
  <si>
    <t>Momentum</t>
  </si>
  <si>
    <t>Specialty</t>
  </si>
  <si>
    <t>Yield</t>
  </si>
  <si>
    <t>Australia</t>
  </si>
  <si>
    <t>Japan</t>
  </si>
  <si>
    <t>Luxembourg</t>
  </si>
  <si>
    <t>Spain</t>
  </si>
  <si>
    <t>Lazard Asset Management Pacific Company</t>
  </si>
  <si>
    <t>Gescooperativo, S.A., S.G.I.I.C.</t>
  </si>
  <si>
    <t>Geographical breakdown</t>
  </si>
  <si>
    <t>Tareno International Asset Managers</t>
  </si>
  <si>
    <t>Ecofi Investissements S.A</t>
  </si>
  <si>
    <t>Generali Investments CEE, a.s.</t>
  </si>
  <si>
    <t>Grantham Mayo Van Otterloo &amp; Co LLC</t>
  </si>
  <si>
    <t>SEI Investments Canada</t>
  </si>
  <si>
    <t>MultiAsset Vermögens-Management GmbH</t>
  </si>
  <si>
    <t>Marshall Wace LLP</t>
  </si>
  <si>
    <t>Totale</t>
  </si>
  <si>
    <t>T. Rowe Price International (UK) Ltd.</t>
  </si>
  <si>
    <t>Zürcher Kantonalbank (Asset Management)</t>
  </si>
  <si>
    <t>GLG Partners LP</t>
  </si>
  <si>
    <t>Gesconsult S.G.I.I.C., S.A.</t>
  </si>
  <si>
    <t>Schroder Investment Management Ltd. (SIM)</t>
  </si>
  <si>
    <t>CM-CIC Asset Management</t>
  </si>
  <si>
    <t>Security Kapitalanlage AG</t>
  </si>
  <si>
    <t>SEI Investments Management Corporation</t>
  </si>
  <si>
    <t>Crow Point Partners, LLC</t>
  </si>
  <si>
    <t>PIMCO (US)</t>
  </si>
  <si>
    <t>Etoile Gestion S.A.</t>
  </si>
  <si>
    <t>GN Invest &amp; Consulting AG</t>
  </si>
  <si>
    <t>First Private Investment Management KAG mbH</t>
  </si>
  <si>
    <t>Siemens Fonds Invest GmbH</t>
  </si>
  <si>
    <t>Barclays Wealth Managers España, S.A., S.G.I.I.C.</t>
  </si>
  <si>
    <t>Bankinter Gestión de Activos, SGIIC S.A.</t>
  </si>
  <si>
    <t>JPMorgan Asset Management U.K. Limited</t>
  </si>
  <si>
    <t>GLS Gemeinschaftsbank eG</t>
  </si>
  <si>
    <t>Argenta Fund</t>
  </si>
  <si>
    <t>Crèdit Andorrà Asset Management</t>
  </si>
  <si>
    <t>T. Rowe Price Associates, Inc.</t>
  </si>
  <si>
    <t>LMCG Investments, LLC</t>
  </si>
  <si>
    <t>Source: company elaboration based on the shareholders base at the time of the 2016 dividend distribution (updated yearly)</t>
  </si>
  <si>
    <t>BlackRock Asset Management Canada Limited</t>
  </si>
  <si>
    <t>Colonial First State Global Asset Management (Growth)</t>
  </si>
  <si>
    <t>LGT Capital Partners Ltd.</t>
  </si>
  <si>
    <t>Zenit SGR S.p.A.</t>
  </si>
  <si>
    <t>KBI Global Investors Ltd</t>
  </si>
  <si>
    <t>Accuro Asset Management AG</t>
  </si>
  <si>
    <t>Alps Advisors, Inc.</t>
  </si>
  <si>
    <t>Validea Capital Management, LLC</t>
  </si>
  <si>
    <t>Massachusetts Mutual Life Insurance Company</t>
  </si>
  <si>
    <t>Other regions are: Andorra, Australia, Belgium, Czech Republic, Japan, Liechtenstein, Luxembourg, Portugal, Singapore, Spain, Taiwan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</si>
  <si>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</si>
  <si>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</si>
  <si>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</si>
  <si>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</si>
  <si>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</si>
  <si>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</si>
  <si>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</si>
  <si>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</si>
  <si>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</si>
  <si>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Singapore</t>
  </si>
  <si>
    <t>Liechtenstein</t>
  </si>
  <si>
    <t>Austria</t>
  </si>
  <si>
    <t>Czech Republic</t>
  </si>
  <si>
    <t>Sweden</t>
  </si>
  <si>
    <t>Andorra</t>
  </si>
  <si>
    <t>Portugal</t>
  </si>
  <si>
    <t>Canada</t>
  </si>
  <si>
    <t>Denmark</t>
  </si>
  <si>
    <t>Source: public filing from Thomson One as of 30 June 2017</t>
  </si>
  <si>
    <t>Amundi SGR SpA</t>
  </si>
  <si>
    <t>Pioneer Investment Management SGRpA_NLE</t>
  </si>
  <si>
    <t>Kairos Investment Management Limited</t>
  </si>
  <si>
    <t>Brand New Day Bank N.V.</t>
  </si>
  <si>
    <t>California Public Employees' Retirement System</t>
  </si>
  <si>
    <t>Invesco Capital Management LLC</t>
  </si>
  <si>
    <t>DWS Investment GmbH</t>
  </si>
  <si>
    <t>Brookfield Public Securities Group LLC</t>
  </si>
  <si>
    <t>Analytic Investors, LLC_NLE</t>
  </si>
  <si>
    <t>ARCA Fondi SGR S.p.A</t>
  </si>
  <si>
    <t>Sabadell Asset Management, S.A., S.G.I.I.C., Sociedad Unipersonal</t>
  </si>
  <si>
    <t>J. Chahine Capital</t>
  </si>
  <si>
    <t>Lemanik S.A.</t>
  </si>
  <si>
    <t>Amundi Ireland Limited</t>
  </si>
  <si>
    <t>Generali Insurance Asset Management S.p.A. SGR</t>
  </si>
  <si>
    <t>Mellon Investments Corporation</t>
  </si>
  <si>
    <t>Principal Global Investors (Equity)</t>
  </si>
  <si>
    <t>BlackRock Investment Management (UK) Ltd.</t>
  </si>
  <si>
    <t>Azimut Capital Management Sgr SpA</t>
  </si>
  <si>
    <t>Mediobanca SGR S.p.A.</t>
  </si>
  <si>
    <t>BNP Paribas Asset Management UK Limited</t>
  </si>
  <si>
    <t>Nuveen LLC</t>
  </si>
  <si>
    <t>Union Investment Luxembourg S.A.</t>
  </si>
  <si>
    <t>DWS Investments Singapore Limited</t>
  </si>
  <si>
    <t>Amundi Deutschland GmbH</t>
  </si>
  <si>
    <t>Florida State Board of Administration</t>
  </si>
  <si>
    <t>Tassi &amp; Co. Limited</t>
  </si>
  <si>
    <t>THEAM_NLE</t>
  </si>
  <si>
    <t>BNP Paribas Asset Management France SAS</t>
  </si>
  <si>
    <t>Premier Asset Management Ltd</t>
  </si>
  <si>
    <t>Fideuram Asset Management (Ireland) dac</t>
  </si>
  <si>
    <t>Sella SGR S.p.A.</t>
  </si>
  <si>
    <t>Valiant Bank AG</t>
  </si>
  <si>
    <t>Swiss Rock Asset Management AG</t>
  </si>
  <si>
    <t>ÖKOWORLD LUX S.A.</t>
  </si>
  <si>
    <t>Aquinas GmbH</t>
  </si>
  <si>
    <t>Acer Finance</t>
  </si>
  <si>
    <t>Kempen Capital Management N.V.</t>
  </si>
  <si>
    <t>Bessemer Trust Company, N.A. (US)</t>
  </si>
  <si>
    <t>Northern Trust Luxembourg Management Company S.A.</t>
  </si>
  <si>
    <t>Sanso Investment Solutions S.A.S.</t>
  </si>
  <si>
    <t>360Hixance Asset Managers_NLE</t>
  </si>
  <si>
    <t>IST Investmentstiftung</t>
  </si>
  <si>
    <t>Liberbank Gestion S.G.I.I.C. S.A.</t>
  </si>
  <si>
    <t>Callan LLC</t>
  </si>
  <si>
    <t>IFM Independent Fund Management AG</t>
  </si>
  <si>
    <t>Assenagon Asset Management S.A.</t>
  </si>
  <si>
    <t>PGIM Investments LLC</t>
  </si>
  <si>
    <t>Renta 4 Gestora, S.G.I.I.C., S.A.</t>
  </si>
  <si>
    <t>Aberdeen Standard Investments (Edinburgh)</t>
  </si>
  <si>
    <t>Bantleon Bank AG</t>
  </si>
  <si>
    <t>Advisory Invest GmbH</t>
  </si>
  <si>
    <t>Boston Partners</t>
  </si>
  <si>
    <t>PineBridge Investments LLC</t>
  </si>
  <si>
    <t>Deutsche Asset Management Americas</t>
  </si>
  <si>
    <t>Leumi Private Bank Ltd._NLE</t>
  </si>
  <si>
    <t>Arabesque Asset Management Ltd</t>
  </si>
  <si>
    <t>Global Index Advisors, Inc._NLE</t>
  </si>
  <si>
    <t>Calvert Research and Management</t>
  </si>
  <si>
    <t>BNP Paribas Asset Management Belgium S.A.</t>
  </si>
  <si>
    <t>QMA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</si>
</sst>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4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0.32161624961682367</c:v>
                </c:pt>
                <c:pt idx="1">
                  <c:v>0.39518979202912558</c:v>
                </c:pt>
                <c:pt idx="2">
                  <c:v>0.2002917101985647</c:v>
                </c:pt>
                <c:pt idx="3">
                  <c:v>8.2902248155486025E-2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9B-4002-A6A1-B8A51E04B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F1-425A-B39F-F75ADB6C485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0.24607218302826928</c:v>
                </c:pt>
                <c:pt idx="1">
                  <c:v>0.26818829733234167</c:v>
                </c:pt>
                <c:pt idx="2">
                  <c:v>0.10388396945704868</c:v>
                </c:pt>
                <c:pt idx="3">
                  <c:v>4.0940725115426513E-2</c:v>
                </c:pt>
                <c:pt idx="4">
                  <c:v>6.9976143688157758E-2</c:v>
                </c:pt>
                <c:pt idx="5">
                  <c:v>0.1034591181250404</c:v>
                </c:pt>
                <c:pt idx="6">
                  <c:v>2.0492836694448895E-2</c:v>
                </c:pt>
                <c:pt idx="7">
                  <c:v>1.6498671460535227E-2</c:v>
                </c:pt>
                <c:pt idx="8">
                  <c:v>0.1304880550987316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F1-425A-B39F-F75ADB6C4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8"/>
  <sheetViews>
    <sheetView tabSelected="1" zoomScale="80" zoomScaleNormal="80" workbookViewId="0"/>
  </sheetViews>
  <sheetFormatPr defaultRowHeight="15" customHeight="1" x14ac:dyDescent="0.3"/>
  <cols>
    <col min="1" max="1" width="8.21875" style="3" customWidth="1"/>
    <col min="2" max="2" width="49.6640625" style="3" bestFit="1" customWidth="1"/>
    <col min="3" max="6" width="15.77734375" style="3" customWidth="1"/>
    <col min="7" max="16384" width="8.88671875" style="3"/>
  </cols>
  <sheetData>
    <row r="1" spans="1:9" ht="19.95" customHeight="1" thickBot="1" x14ac:dyDescent="0.3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H1" s="4">
        <v>1489538745</v>
      </c>
      <c r="I1" s="5" t="s">
        <v>201</v>
      </c>
    </row>
    <row r="2" spans="1:9" ht="15" customHeight="1" thickTop="1" x14ac:dyDescent="0.3">
      <c r="A2" s="6">
        <v>1</v>
      </c>
      <c r="B2" s="3" t="s">
        <v>7</v>
      </c>
      <c r="C2" s="7">
        <v>26118378</v>
      </c>
      <c r="D2" s="8">
        <f t="shared" ref="D2:D65" si="0">+C2/$H$1</f>
        <v>1.7534540868891599E-2</v>
      </c>
      <c r="E2" s="9">
        <v>0</v>
      </c>
      <c r="F2" s="10">
        <f>+IF(ISERR(E2/(C2-E2)),"",E2/(C2-E2))</f>
        <v>0</v>
      </c>
    </row>
    <row r="3" spans="1:9" ht="15" customHeight="1" x14ac:dyDescent="0.3">
      <c r="A3" s="6">
        <v>2</v>
      </c>
      <c r="B3" s="3" t="s">
        <v>6</v>
      </c>
      <c r="C3" s="7">
        <v>23669456</v>
      </c>
      <c r="D3" s="8">
        <f t="shared" si="0"/>
        <v>1.5890460103473173E-2</v>
      </c>
      <c r="E3" s="9">
        <v>59912</v>
      </c>
      <c r="F3" s="10">
        <f t="shared" ref="F3:F66" si="1">+IF(ISERR(E3/(C3-E3)),"",E3/(C3-E3))</f>
        <v>2.537617837938759E-3</v>
      </c>
    </row>
    <row r="4" spans="1:9" ht="15" customHeight="1" x14ac:dyDescent="0.3">
      <c r="A4" s="6">
        <v>3</v>
      </c>
      <c r="B4" s="3" t="s">
        <v>139</v>
      </c>
      <c r="C4" s="7">
        <v>23229278</v>
      </c>
      <c r="D4" s="8">
        <f t="shared" si="0"/>
        <v>1.5594947145869642E-2</v>
      </c>
      <c r="E4" s="9">
        <v>0</v>
      </c>
      <c r="F4" s="10">
        <f t="shared" si="1"/>
        <v>0</v>
      </c>
    </row>
    <row r="5" spans="1:9" ht="15" customHeight="1" x14ac:dyDescent="0.3">
      <c r="A5" s="6">
        <v>4</v>
      </c>
      <c r="B5" s="3" t="s">
        <v>8</v>
      </c>
      <c r="C5" s="7">
        <v>22730813</v>
      </c>
      <c r="D5" s="8">
        <f t="shared" si="0"/>
        <v>1.526030328267829E-2</v>
      </c>
      <c r="E5" s="9">
        <v>-7987433</v>
      </c>
      <c r="F5" s="10">
        <f t="shared" si="1"/>
        <v>-0.26002243096822653</v>
      </c>
    </row>
    <row r="6" spans="1:9" ht="15" customHeight="1" x14ac:dyDescent="0.3">
      <c r="A6" s="6">
        <v>5</v>
      </c>
      <c r="B6" s="3" t="s">
        <v>11</v>
      </c>
      <c r="C6" s="7">
        <v>20024249</v>
      </c>
      <c r="D6" s="8">
        <f t="shared" si="0"/>
        <v>1.3443254878207279E-2</v>
      </c>
      <c r="E6" s="9">
        <v>7152284</v>
      </c>
      <c r="F6" s="10">
        <f t="shared" si="1"/>
        <v>0.55564818580535291</v>
      </c>
    </row>
    <row r="7" spans="1:9" ht="15" customHeight="1" x14ac:dyDescent="0.3">
      <c r="A7" s="6">
        <v>6</v>
      </c>
      <c r="B7" s="3" t="s">
        <v>12</v>
      </c>
      <c r="C7" s="7">
        <v>16376648</v>
      </c>
      <c r="D7" s="8">
        <f t="shared" si="0"/>
        <v>1.0994442443992955E-2</v>
      </c>
      <c r="E7" s="9">
        <v>2173950</v>
      </c>
      <c r="F7" s="10">
        <f t="shared" si="1"/>
        <v>0.15306598788483708</v>
      </c>
    </row>
    <row r="8" spans="1:9" ht="15" customHeight="1" x14ac:dyDescent="0.3">
      <c r="A8" s="6">
        <v>7</v>
      </c>
      <c r="B8" s="3" t="s">
        <v>10</v>
      </c>
      <c r="C8" s="7">
        <v>12526300</v>
      </c>
      <c r="D8" s="8">
        <f t="shared" si="0"/>
        <v>8.4095160612958752E-3</v>
      </c>
      <c r="E8" s="9">
        <v>2015262</v>
      </c>
      <c r="F8" s="10">
        <f t="shared" si="1"/>
        <v>0.19172816233753506</v>
      </c>
    </row>
    <row r="9" spans="1:9" ht="15" customHeight="1" x14ac:dyDescent="0.3">
      <c r="A9" s="6">
        <v>8</v>
      </c>
      <c r="B9" s="3" t="s">
        <v>34</v>
      </c>
      <c r="C9" s="7">
        <v>10955369</v>
      </c>
      <c r="D9" s="8">
        <f t="shared" si="0"/>
        <v>7.3548734712503231E-3</v>
      </c>
      <c r="E9" s="9">
        <v>9773045</v>
      </c>
      <c r="F9" s="10">
        <f t="shared" si="1"/>
        <v>8.2659617837411741</v>
      </c>
    </row>
    <row r="10" spans="1:9" ht="15" customHeight="1" x14ac:dyDescent="0.3">
      <c r="A10" s="6">
        <v>9</v>
      </c>
      <c r="B10" s="3" t="s">
        <v>48</v>
      </c>
      <c r="C10" s="7">
        <v>8342751</v>
      </c>
      <c r="D10" s="8">
        <f t="shared" si="0"/>
        <v>5.6008955980530739E-3</v>
      </c>
      <c r="E10" s="9">
        <v>2540627</v>
      </c>
      <c r="F10" s="10">
        <f t="shared" si="1"/>
        <v>0.43787878370058964</v>
      </c>
    </row>
    <row r="11" spans="1:9" ht="15" customHeight="1" x14ac:dyDescent="0.3">
      <c r="A11" s="6">
        <v>10</v>
      </c>
      <c r="B11" s="3" t="s">
        <v>20</v>
      </c>
      <c r="C11" s="7">
        <v>7828125</v>
      </c>
      <c r="D11" s="8">
        <f t="shared" si="0"/>
        <v>5.2554020674366545E-3</v>
      </c>
      <c r="E11" s="9">
        <v>3220757</v>
      </c>
      <c r="F11" s="10">
        <f t="shared" si="1"/>
        <v>0.6990448776828766</v>
      </c>
    </row>
    <row r="12" spans="1:9" ht="15" customHeight="1" x14ac:dyDescent="0.3">
      <c r="A12" s="6">
        <v>11</v>
      </c>
      <c r="B12" s="3" t="s">
        <v>150</v>
      </c>
      <c r="C12" s="7">
        <v>7369133</v>
      </c>
      <c r="D12" s="8">
        <f t="shared" si="0"/>
        <v>4.9472583541289488E-3</v>
      </c>
      <c r="E12" s="9">
        <v>-49348</v>
      </c>
      <c r="F12" s="10">
        <f t="shared" si="1"/>
        <v>-6.6520356391018597E-3</v>
      </c>
    </row>
    <row r="13" spans="1:9" ht="15" customHeight="1" x14ac:dyDescent="0.3">
      <c r="A13" s="6">
        <v>12</v>
      </c>
      <c r="B13" s="3" t="s">
        <v>16</v>
      </c>
      <c r="C13" s="7">
        <v>7107396</v>
      </c>
      <c r="D13" s="8">
        <f t="shared" si="0"/>
        <v>4.7715415418750993E-3</v>
      </c>
      <c r="E13" s="9">
        <v>895109</v>
      </c>
      <c r="F13" s="10">
        <f t="shared" si="1"/>
        <v>0.14408687171085302</v>
      </c>
    </row>
    <row r="14" spans="1:9" ht="15" customHeight="1" x14ac:dyDescent="0.3">
      <c r="A14" s="6">
        <v>13</v>
      </c>
      <c r="B14" s="3" t="s">
        <v>14</v>
      </c>
      <c r="C14" s="7">
        <v>5475104</v>
      </c>
      <c r="D14" s="8">
        <f t="shared" si="0"/>
        <v>3.6757043201316661E-3</v>
      </c>
      <c r="E14" s="9">
        <v>1164373</v>
      </c>
      <c r="F14" s="10">
        <f t="shared" si="1"/>
        <v>0.27011033627475245</v>
      </c>
    </row>
    <row r="15" spans="1:9" ht="15" customHeight="1" x14ac:dyDescent="0.3">
      <c r="A15" s="6">
        <v>14</v>
      </c>
      <c r="B15" s="3" t="s">
        <v>13</v>
      </c>
      <c r="C15" s="7">
        <v>5021000</v>
      </c>
      <c r="D15" s="8">
        <f t="shared" si="0"/>
        <v>3.3708421595975337E-3</v>
      </c>
      <c r="E15" s="9">
        <v>230000</v>
      </c>
      <c r="F15" s="10">
        <f t="shared" si="1"/>
        <v>4.8006679190148192E-2</v>
      </c>
    </row>
    <row r="16" spans="1:9" ht="15" customHeight="1" x14ac:dyDescent="0.3">
      <c r="A16" s="6">
        <v>15</v>
      </c>
      <c r="B16" s="3" t="s">
        <v>202</v>
      </c>
      <c r="C16" s="7">
        <v>4724412</v>
      </c>
      <c r="D16" s="8">
        <f t="shared" si="0"/>
        <v>3.1717281714615619E-3</v>
      </c>
      <c r="E16" s="9">
        <v>125048</v>
      </c>
      <c r="F16" s="10">
        <f t="shared" si="1"/>
        <v>2.7188106877385657E-2</v>
      </c>
    </row>
    <row r="17" spans="1:6" ht="15" customHeight="1" x14ac:dyDescent="0.3">
      <c r="A17" s="6">
        <v>16</v>
      </c>
      <c r="B17" s="3" t="s">
        <v>203</v>
      </c>
      <c r="C17" s="7">
        <v>4724412</v>
      </c>
      <c r="D17" s="8">
        <f t="shared" si="0"/>
        <v>3.1717281714615619E-3</v>
      </c>
      <c r="E17" s="9">
        <v>125048</v>
      </c>
      <c r="F17" s="10">
        <f t="shared" si="1"/>
        <v>2.7188106877385657E-2</v>
      </c>
    </row>
    <row r="18" spans="1:6" ht="15" customHeight="1" x14ac:dyDescent="0.3">
      <c r="A18" s="6">
        <v>17</v>
      </c>
      <c r="B18" s="3" t="s">
        <v>19</v>
      </c>
      <c r="C18" s="7">
        <v>4690645</v>
      </c>
      <c r="D18" s="8">
        <f t="shared" si="0"/>
        <v>3.1490587376429742E-3</v>
      </c>
      <c r="E18" s="9">
        <v>407011</v>
      </c>
      <c r="F18" s="10">
        <f t="shared" si="1"/>
        <v>9.5015353786061088E-2</v>
      </c>
    </row>
    <row r="19" spans="1:6" ht="15" customHeight="1" x14ac:dyDescent="0.3">
      <c r="A19" s="6">
        <v>18</v>
      </c>
      <c r="B19" s="3" t="s">
        <v>145</v>
      </c>
      <c r="C19" s="7">
        <v>4545679</v>
      </c>
      <c r="D19" s="8">
        <f t="shared" si="0"/>
        <v>3.0517359922718895E-3</v>
      </c>
      <c r="E19" s="9">
        <v>-934146</v>
      </c>
      <c r="F19" s="10">
        <f t="shared" si="1"/>
        <v>-0.17047004238274033</v>
      </c>
    </row>
    <row r="20" spans="1:6" ht="15" customHeight="1" x14ac:dyDescent="0.3">
      <c r="A20" s="6">
        <v>19</v>
      </c>
      <c r="B20" s="3" t="s">
        <v>63</v>
      </c>
      <c r="C20" s="7">
        <v>4237419</v>
      </c>
      <c r="D20" s="8">
        <f t="shared" si="0"/>
        <v>2.8447860213263536E-3</v>
      </c>
      <c r="E20" s="9">
        <v>2502286</v>
      </c>
      <c r="F20" s="10">
        <f t="shared" si="1"/>
        <v>1.4421292200655511</v>
      </c>
    </row>
    <row r="21" spans="1:6" ht="15" customHeight="1" x14ac:dyDescent="0.3">
      <c r="A21" s="6">
        <v>20</v>
      </c>
      <c r="B21" s="3" t="s">
        <v>60</v>
      </c>
      <c r="C21" s="7">
        <v>4100768</v>
      </c>
      <c r="D21" s="8">
        <f t="shared" si="0"/>
        <v>2.7530455409536863E-3</v>
      </c>
      <c r="E21" s="9">
        <v>-167939</v>
      </c>
      <c r="F21" s="10">
        <f t="shared" si="1"/>
        <v>-3.9341889710397079E-2</v>
      </c>
    </row>
    <row r="22" spans="1:6" ht="15" customHeight="1" x14ac:dyDescent="0.3">
      <c r="A22" s="6">
        <v>21</v>
      </c>
      <c r="B22" s="3" t="s">
        <v>204</v>
      </c>
      <c r="C22" s="7">
        <v>4100000</v>
      </c>
      <c r="D22" s="8">
        <f t="shared" si="0"/>
        <v>2.7525299451005552E-3</v>
      </c>
      <c r="E22" s="9">
        <v>4100000</v>
      </c>
      <c r="F22" s="10" t="str">
        <f t="shared" si="1"/>
        <v/>
      </c>
    </row>
    <row r="23" spans="1:6" ht="15" customHeight="1" x14ac:dyDescent="0.3">
      <c r="A23" s="6">
        <v>22</v>
      </c>
      <c r="B23" s="3" t="s">
        <v>59</v>
      </c>
      <c r="C23" s="7">
        <v>3431469</v>
      </c>
      <c r="D23" s="8">
        <f t="shared" si="0"/>
        <v>2.3037124824839654E-3</v>
      </c>
      <c r="E23" s="9">
        <v>0</v>
      </c>
      <c r="F23" s="10">
        <f t="shared" si="1"/>
        <v>0</v>
      </c>
    </row>
    <row r="24" spans="1:6" ht="15" customHeight="1" x14ac:dyDescent="0.3">
      <c r="A24" s="6">
        <v>23</v>
      </c>
      <c r="B24" s="3" t="s">
        <v>15</v>
      </c>
      <c r="C24" s="7">
        <v>3407775</v>
      </c>
      <c r="D24" s="8">
        <f t="shared" si="0"/>
        <v>2.2878055447963525E-3</v>
      </c>
      <c r="E24" s="9">
        <v>621728</v>
      </c>
      <c r="F24" s="10">
        <f t="shared" si="1"/>
        <v>0.22315775720940817</v>
      </c>
    </row>
    <row r="25" spans="1:6" ht="15" customHeight="1" x14ac:dyDescent="0.3">
      <c r="A25" s="6">
        <v>24</v>
      </c>
      <c r="B25" s="3" t="s">
        <v>28</v>
      </c>
      <c r="C25" s="7">
        <v>3345917</v>
      </c>
      <c r="D25" s="8">
        <f t="shared" si="0"/>
        <v>2.2462772527612231E-3</v>
      </c>
      <c r="E25" s="9">
        <v>687456</v>
      </c>
      <c r="F25" s="10">
        <f t="shared" si="1"/>
        <v>0.25859171904346162</v>
      </c>
    </row>
    <row r="26" spans="1:6" ht="15" customHeight="1" x14ac:dyDescent="0.3">
      <c r="A26" s="6">
        <v>25</v>
      </c>
      <c r="B26" s="3" t="s">
        <v>83</v>
      </c>
      <c r="C26" s="7">
        <v>2922407</v>
      </c>
      <c r="D26" s="8">
        <f t="shared" si="0"/>
        <v>1.9619543364076775E-3</v>
      </c>
      <c r="E26" s="9">
        <v>247000</v>
      </c>
      <c r="F26" s="10">
        <f t="shared" si="1"/>
        <v>9.2322401787840125E-2</v>
      </c>
    </row>
    <row r="27" spans="1:6" ht="15" customHeight="1" x14ac:dyDescent="0.3">
      <c r="A27" s="6">
        <v>26</v>
      </c>
      <c r="B27" s="3" t="s">
        <v>18</v>
      </c>
      <c r="C27" s="7">
        <v>2905676</v>
      </c>
      <c r="D27" s="8">
        <f t="shared" si="0"/>
        <v>1.950722000185366E-3</v>
      </c>
      <c r="E27" s="9">
        <v>599568</v>
      </c>
      <c r="F27" s="10">
        <f t="shared" si="1"/>
        <v>0.25999129268880727</v>
      </c>
    </row>
    <row r="28" spans="1:6" ht="15" customHeight="1" x14ac:dyDescent="0.3">
      <c r="A28" s="6">
        <v>27</v>
      </c>
      <c r="B28" s="3" t="s">
        <v>24</v>
      </c>
      <c r="C28" s="7">
        <v>2864660</v>
      </c>
      <c r="D28" s="8">
        <f t="shared" si="0"/>
        <v>1.9231859591540871E-3</v>
      </c>
      <c r="E28" s="9">
        <v>651352</v>
      </c>
      <c r="F28" s="10">
        <f t="shared" si="1"/>
        <v>0.29428891053572298</v>
      </c>
    </row>
    <row r="29" spans="1:6" ht="15" customHeight="1" x14ac:dyDescent="0.3">
      <c r="A29" s="6">
        <v>28</v>
      </c>
      <c r="B29" s="3" t="s">
        <v>205</v>
      </c>
      <c r="C29" s="7">
        <v>2700000</v>
      </c>
      <c r="D29" s="8">
        <f t="shared" si="0"/>
        <v>1.8126416711637804E-3</v>
      </c>
      <c r="E29" s="9">
        <v>0</v>
      </c>
      <c r="F29" s="10">
        <f t="shared" si="1"/>
        <v>0</v>
      </c>
    </row>
    <row r="30" spans="1:6" ht="15" customHeight="1" x14ac:dyDescent="0.3">
      <c r="A30" s="6">
        <v>29</v>
      </c>
      <c r="B30" s="3" t="s">
        <v>206</v>
      </c>
      <c r="C30" s="7">
        <v>2635224</v>
      </c>
      <c r="D30" s="8">
        <f t="shared" si="0"/>
        <v>1.7691543834262599E-3</v>
      </c>
      <c r="E30" s="9">
        <v>-7463</v>
      </c>
      <c r="F30" s="10">
        <f t="shared" si="1"/>
        <v>-2.8240196436430044E-3</v>
      </c>
    </row>
    <row r="31" spans="1:6" ht="15" customHeight="1" x14ac:dyDescent="0.3">
      <c r="A31" s="6">
        <v>30</v>
      </c>
      <c r="B31" s="3" t="s">
        <v>21</v>
      </c>
      <c r="C31" s="7">
        <v>2550000</v>
      </c>
      <c r="D31" s="8">
        <f t="shared" si="0"/>
        <v>1.7119393560991259E-3</v>
      </c>
      <c r="E31" s="9">
        <v>-50000</v>
      </c>
      <c r="F31" s="10">
        <f t="shared" si="1"/>
        <v>-1.9230769230769232E-2</v>
      </c>
    </row>
    <row r="32" spans="1:6" ht="15" customHeight="1" x14ac:dyDescent="0.3">
      <c r="A32" s="6">
        <v>31</v>
      </c>
      <c r="B32" s="3" t="s">
        <v>23</v>
      </c>
      <c r="C32" s="7">
        <v>2478240</v>
      </c>
      <c r="D32" s="8">
        <f t="shared" si="0"/>
        <v>1.6637633685721951E-3</v>
      </c>
      <c r="E32" s="9">
        <v>1087422</v>
      </c>
      <c r="F32" s="10">
        <f t="shared" si="1"/>
        <v>0.7818578706919237</v>
      </c>
    </row>
    <row r="33" spans="1:6" ht="15" customHeight="1" x14ac:dyDescent="0.3">
      <c r="A33" s="6">
        <v>32</v>
      </c>
      <c r="B33" s="3" t="s">
        <v>157</v>
      </c>
      <c r="C33" s="7">
        <v>2451161</v>
      </c>
      <c r="D33" s="8">
        <f t="shared" si="0"/>
        <v>1.6455839153079565E-3</v>
      </c>
      <c r="E33" s="9">
        <v>-227315</v>
      </c>
      <c r="F33" s="10">
        <f t="shared" si="1"/>
        <v>-8.4867290205325713E-2</v>
      </c>
    </row>
    <row r="34" spans="1:6" ht="15" customHeight="1" x14ac:dyDescent="0.3">
      <c r="A34" s="6">
        <v>33</v>
      </c>
      <c r="B34" s="3" t="s">
        <v>207</v>
      </c>
      <c r="C34" s="7">
        <v>2446563</v>
      </c>
      <c r="D34" s="8">
        <f t="shared" si="0"/>
        <v>1.6424970536768413E-3</v>
      </c>
      <c r="E34" s="9">
        <v>1705887</v>
      </c>
      <c r="F34" s="10">
        <f t="shared" si="1"/>
        <v>2.3031487452003305</v>
      </c>
    </row>
    <row r="35" spans="1:6" ht="15" customHeight="1" x14ac:dyDescent="0.3">
      <c r="A35" s="6">
        <v>34</v>
      </c>
      <c r="B35" s="3" t="s">
        <v>154</v>
      </c>
      <c r="C35" s="7">
        <v>2425665</v>
      </c>
      <c r="D35" s="8">
        <f t="shared" si="0"/>
        <v>1.6284672071420338E-3</v>
      </c>
      <c r="E35" s="9">
        <v>1204186</v>
      </c>
      <c r="F35" s="10">
        <f t="shared" si="1"/>
        <v>0.98584257281541476</v>
      </c>
    </row>
    <row r="36" spans="1:6" ht="15" customHeight="1" x14ac:dyDescent="0.3">
      <c r="A36" s="6">
        <v>35</v>
      </c>
      <c r="B36" s="3" t="s">
        <v>36</v>
      </c>
      <c r="C36" s="7">
        <v>2422056</v>
      </c>
      <c r="D36" s="8">
        <f t="shared" si="0"/>
        <v>1.6260443094415781E-3</v>
      </c>
      <c r="E36" s="9">
        <v>1510337</v>
      </c>
      <c r="F36" s="10">
        <f t="shared" si="1"/>
        <v>1.6565816879981661</v>
      </c>
    </row>
    <row r="37" spans="1:6" ht="15" customHeight="1" x14ac:dyDescent="0.3">
      <c r="A37" s="6">
        <v>36</v>
      </c>
      <c r="B37" s="3" t="s">
        <v>25</v>
      </c>
      <c r="C37" s="7">
        <v>2333440</v>
      </c>
      <c r="D37" s="8">
        <f t="shared" si="0"/>
        <v>1.5665520670964488E-3</v>
      </c>
      <c r="E37" s="9">
        <v>-1015487</v>
      </c>
      <c r="F37" s="10">
        <f t="shared" si="1"/>
        <v>-0.30322757109963877</v>
      </c>
    </row>
    <row r="38" spans="1:6" ht="15" customHeight="1" x14ac:dyDescent="0.3">
      <c r="A38" s="6">
        <v>37</v>
      </c>
      <c r="B38" s="3" t="s">
        <v>17</v>
      </c>
      <c r="C38" s="7">
        <v>2200000</v>
      </c>
      <c r="D38" s="8">
        <f t="shared" si="0"/>
        <v>1.4769672876149321E-3</v>
      </c>
      <c r="E38" s="9">
        <v>0</v>
      </c>
      <c r="F38" s="10">
        <f t="shared" si="1"/>
        <v>0</v>
      </c>
    </row>
    <row r="39" spans="1:6" ht="15" customHeight="1" x14ac:dyDescent="0.3">
      <c r="A39" s="6">
        <v>38</v>
      </c>
      <c r="B39" s="3" t="s">
        <v>208</v>
      </c>
      <c r="C39" s="7">
        <v>2163132</v>
      </c>
      <c r="D39" s="8">
        <f t="shared" si="0"/>
        <v>1.4522160012695742E-3</v>
      </c>
      <c r="E39" s="9">
        <v>-4214640</v>
      </c>
      <c r="F39" s="10">
        <f t="shared" si="1"/>
        <v>-0.66083265441285766</v>
      </c>
    </row>
    <row r="40" spans="1:6" ht="15" customHeight="1" x14ac:dyDescent="0.3">
      <c r="A40" s="6">
        <v>39</v>
      </c>
      <c r="B40" s="3" t="s">
        <v>209</v>
      </c>
      <c r="C40" s="7">
        <v>2144964</v>
      </c>
      <c r="D40" s="8">
        <f t="shared" si="0"/>
        <v>1.4400189368689433E-3</v>
      </c>
      <c r="E40" s="9">
        <v>0</v>
      </c>
      <c r="F40" s="10">
        <f t="shared" si="1"/>
        <v>0</v>
      </c>
    </row>
    <row r="41" spans="1:6" ht="15" customHeight="1" x14ac:dyDescent="0.3">
      <c r="A41" s="6">
        <v>40</v>
      </c>
      <c r="B41" s="3" t="s">
        <v>9</v>
      </c>
      <c r="C41" s="7">
        <v>2101833</v>
      </c>
      <c r="D41" s="8">
        <f t="shared" si="0"/>
        <v>1.4110629931952526E-3</v>
      </c>
      <c r="E41" s="9">
        <v>-3809226</v>
      </c>
      <c r="F41" s="10">
        <f t="shared" si="1"/>
        <v>-0.644423613433735</v>
      </c>
    </row>
    <row r="42" spans="1:6" ht="15" customHeight="1" x14ac:dyDescent="0.3">
      <c r="A42" s="6">
        <v>41</v>
      </c>
      <c r="B42" s="3" t="s">
        <v>151</v>
      </c>
      <c r="C42" s="7">
        <v>2077573</v>
      </c>
      <c r="D42" s="8">
        <f t="shared" si="0"/>
        <v>1.3947760721054624E-3</v>
      </c>
      <c r="E42" s="9">
        <v>23858</v>
      </c>
      <c r="F42" s="10">
        <f t="shared" si="1"/>
        <v>1.1616996516069658E-2</v>
      </c>
    </row>
    <row r="43" spans="1:6" ht="15" customHeight="1" x14ac:dyDescent="0.3">
      <c r="A43" s="6">
        <v>42</v>
      </c>
      <c r="B43" s="3" t="s">
        <v>210</v>
      </c>
      <c r="C43" s="7">
        <v>2020076</v>
      </c>
      <c r="D43" s="8">
        <f t="shared" si="0"/>
        <v>1.3561755320436462E-3</v>
      </c>
      <c r="E43" s="9">
        <v>-121449</v>
      </c>
      <c r="F43" s="10">
        <f t="shared" si="1"/>
        <v>-5.6711455621578082E-2</v>
      </c>
    </row>
    <row r="44" spans="1:6" ht="15" customHeight="1" x14ac:dyDescent="0.3">
      <c r="A44" s="6">
        <v>43</v>
      </c>
      <c r="B44" s="3" t="s">
        <v>31</v>
      </c>
      <c r="C44" s="7">
        <v>1919773</v>
      </c>
      <c r="D44" s="8">
        <f t="shared" si="0"/>
        <v>1.288837236657446E-3</v>
      </c>
      <c r="E44" s="9">
        <v>0</v>
      </c>
      <c r="F44" s="10">
        <f t="shared" si="1"/>
        <v>0</v>
      </c>
    </row>
    <row r="45" spans="1:6" ht="15" customHeight="1" x14ac:dyDescent="0.3">
      <c r="A45" s="6">
        <v>44</v>
      </c>
      <c r="B45" s="3" t="s">
        <v>211</v>
      </c>
      <c r="C45" s="7">
        <v>1750000</v>
      </c>
      <c r="D45" s="8">
        <f t="shared" si="0"/>
        <v>1.1748603424209688E-3</v>
      </c>
      <c r="E45" s="9">
        <v>150000</v>
      </c>
      <c r="F45" s="10">
        <f t="shared" si="1"/>
        <v>9.375E-2</v>
      </c>
    </row>
    <row r="46" spans="1:6" ht="15" customHeight="1" x14ac:dyDescent="0.3">
      <c r="A46" s="6">
        <v>45</v>
      </c>
      <c r="B46" s="3" t="s">
        <v>32</v>
      </c>
      <c r="C46" s="7">
        <v>1748000</v>
      </c>
      <c r="D46" s="8">
        <f t="shared" si="0"/>
        <v>1.1735176448867733E-3</v>
      </c>
      <c r="E46" s="9">
        <v>50000</v>
      </c>
      <c r="F46" s="10">
        <f t="shared" si="1"/>
        <v>2.9446407538280331E-2</v>
      </c>
    </row>
    <row r="47" spans="1:6" ht="15" customHeight="1" x14ac:dyDescent="0.3">
      <c r="A47" s="6">
        <v>46</v>
      </c>
      <c r="B47" s="3" t="s">
        <v>46</v>
      </c>
      <c r="C47" s="7">
        <v>1725000</v>
      </c>
      <c r="D47" s="8">
        <f t="shared" si="0"/>
        <v>1.1580766232435263E-3</v>
      </c>
      <c r="E47" s="9">
        <v>50000</v>
      </c>
      <c r="F47" s="10">
        <f t="shared" si="1"/>
        <v>2.9850746268656716E-2</v>
      </c>
    </row>
    <row r="48" spans="1:6" ht="15" customHeight="1" x14ac:dyDescent="0.3">
      <c r="A48" s="6">
        <v>47</v>
      </c>
      <c r="B48" s="3" t="s">
        <v>27</v>
      </c>
      <c r="C48" s="7">
        <v>1715460</v>
      </c>
      <c r="D48" s="8">
        <f t="shared" si="0"/>
        <v>1.1516719560054143E-3</v>
      </c>
      <c r="E48" s="9">
        <v>0</v>
      </c>
      <c r="F48" s="10">
        <f t="shared" si="1"/>
        <v>0</v>
      </c>
    </row>
    <row r="49" spans="1:6" ht="15" customHeight="1" x14ac:dyDescent="0.3">
      <c r="A49" s="6">
        <v>48</v>
      </c>
      <c r="B49" s="3" t="s">
        <v>35</v>
      </c>
      <c r="C49" s="7">
        <v>1658371</v>
      </c>
      <c r="D49" s="8">
        <f t="shared" si="0"/>
        <v>1.1133453262405738E-3</v>
      </c>
      <c r="E49" s="9">
        <v>84338</v>
      </c>
      <c r="F49" s="10">
        <f t="shared" si="1"/>
        <v>5.3580833438689024E-2</v>
      </c>
    </row>
    <row r="50" spans="1:6" ht="15" customHeight="1" x14ac:dyDescent="0.3">
      <c r="A50" s="6">
        <v>49</v>
      </c>
      <c r="B50" s="3" t="s">
        <v>66</v>
      </c>
      <c r="C50" s="7">
        <v>1621894</v>
      </c>
      <c r="D50" s="8">
        <f t="shared" si="0"/>
        <v>1.0888565372631513E-3</v>
      </c>
      <c r="E50" s="9">
        <v>0</v>
      </c>
      <c r="F50" s="10">
        <f t="shared" si="1"/>
        <v>0</v>
      </c>
    </row>
    <row r="51" spans="1:6" ht="15" customHeight="1" x14ac:dyDescent="0.3">
      <c r="A51" s="6">
        <v>50</v>
      </c>
      <c r="B51" s="3" t="s">
        <v>43</v>
      </c>
      <c r="C51" s="7">
        <v>1446348</v>
      </c>
      <c r="D51" s="8">
        <f t="shared" si="0"/>
        <v>9.7100394659421904E-4</v>
      </c>
      <c r="E51" s="9">
        <v>483509</v>
      </c>
      <c r="F51" s="10">
        <f t="shared" si="1"/>
        <v>0.50217014474901822</v>
      </c>
    </row>
    <row r="52" spans="1:6" ht="15" customHeight="1" x14ac:dyDescent="0.3">
      <c r="A52" s="6">
        <v>51</v>
      </c>
      <c r="B52" s="3" t="s">
        <v>26</v>
      </c>
      <c r="C52" s="7">
        <v>1313548</v>
      </c>
      <c r="D52" s="8">
        <f t="shared" si="0"/>
        <v>8.8184883032364487E-4</v>
      </c>
      <c r="E52" s="9">
        <v>-1045134</v>
      </c>
      <c r="F52" s="10">
        <f t="shared" si="1"/>
        <v>-0.44310085039017555</v>
      </c>
    </row>
    <row r="53" spans="1:6" ht="15" customHeight="1" x14ac:dyDescent="0.3">
      <c r="A53" s="6">
        <v>52</v>
      </c>
      <c r="B53" s="3" t="s">
        <v>142</v>
      </c>
      <c r="C53" s="7">
        <v>1290000</v>
      </c>
      <c r="D53" s="8">
        <f t="shared" si="0"/>
        <v>8.6603990955602835E-4</v>
      </c>
      <c r="E53" s="9">
        <v>-1343500</v>
      </c>
      <c r="F53" s="10">
        <f t="shared" si="1"/>
        <v>-0.51015758496297703</v>
      </c>
    </row>
    <row r="54" spans="1:6" ht="15" customHeight="1" x14ac:dyDescent="0.3">
      <c r="A54" s="6">
        <v>53</v>
      </c>
      <c r="B54" s="3" t="s">
        <v>22</v>
      </c>
      <c r="C54" s="7">
        <v>1281307</v>
      </c>
      <c r="D54" s="8">
        <f t="shared" si="0"/>
        <v>8.6020387472364804E-4</v>
      </c>
      <c r="E54" s="9">
        <v>333566</v>
      </c>
      <c r="F54" s="10">
        <f t="shared" si="1"/>
        <v>0.35195902678052338</v>
      </c>
    </row>
    <row r="55" spans="1:6" ht="15" customHeight="1" x14ac:dyDescent="0.3">
      <c r="A55" s="6">
        <v>54</v>
      </c>
      <c r="B55" s="3" t="s">
        <v>175</v>
      </c>
      <c r="C55" s="7">
        <v>1251959</v>
      </c>
      <c r="D55" s="8">
        <f t="shared" si="0"/>
        <v>8.4050113110686485E-4</v>
      </c>
      <c r="E55" s="9">
        <v>705720</v>
      </c>
      <c r="F55" s="10">
        <f t="shared" si="1"/>
        <v>1.2919619433984024</v>
      </c>
    </row>
    <row r="56" spans="1:6" ht="15" customHeight="1" x14ac:dyDescent="0.3">
      <c r="A56" s="6">
        <v>55</v>
      </c>
      <c r="B56" s="3" t="s">
        <v>212</v>
      </c>
      <c r="C56" s="7">
        <v>1177504</v>
      </c>
      <c r="D56" s="8">
        <f t="shared" si="0"/>
        <v>7.9051585865260593E-4</v>
      </c>
      <c r="E56" s="33">
        <v>1177504</v>
      </c>
      <c r="F56" s="10" t="str">
        <f t="shared" si="1"/>
        <v/>
      </c>
    </row>
    <row r="57" spans="1:6" ht="15" customHeight="1" x14ac:dyDescent="0.3">
      <c r="A57" s="6">
        <v>56</v>
      </c>
      <c r="B57" s="3" t="s">
        <v>174</v>
      </c>
      <c r="C57" s="7">
        <v>1114382</v>
      </c>
      <c r="D57" s="8">
        <f t="shared" si="0"/>
        <v>7.4813898177586511E-4</v>
      </c>
      <c r="E57" s="9">
        <v>0</v>
      </c>
      <c r="F57" s="10">
        <f t="shared" si="1"/>
        <v>0</v>
      </c>
    </row>
    <row r="58" spans="1:6" ht="15" customHeight="1" x14ac:dyDescent="0.3">
      <c r="A58" s="6">
        <v>57</v>
      </c>
      <c r="B58" s="3" t="s">
        <v>213</v>
      </c>
      <c r="C58" s="7">
        <v>1079092</v>
      </c>
      <c r="D58" s="8">
        <f t="shared" si="0"/>
        <v>7.2444708378498744E-4</v>
      </c>
      <c r="E58" s="9">
        <v>1079092</v>
      </c>
      <c r="F58" s="10" t="str">
        <f t="shared" si="1"/>
        <v/>
      </c>
    </row>
    <row r="59" spans="1:6" ht="15" customHeight="1" x14ac:dyDescent="0.3">
      <c r="A59" s="6">
        <v>58</v>
      </c>
      <c r="B59" s="3" t="s">
        <v>41</v>
      </c>
      <c r="C59" s="7">
        <v>982314</v>
      </c>
      <c r="D59" s="8">
        <f t="shared" si="0"/>
        <v>6.594752928028066E-4</v>
      </c>
      <c r="E59" s="9">
        <v>-20000</v>
      </c>
      <c r="F59" s="10">
        <f t="shared" si="1"/>
        <v>-1.9953826844681406E-2</v>
      </c>
    </row>
    <row r="60" spans="1:6" ht="15" customHeight="1" x14ac:dyDescent="0.3">
      <c r="A60" s="6">
        <v>59</v>
      </c>
      <c r="B60" s="3" t="s">
        <v>49</v>
      </c>
      <c r="C60" s="7">
        <v>950000</v>
      </c>
      <c r="D60" s="8">
        <f t="shared" si="0"/>
        <v>6.3778132874281154E-4</v>
      </c>
      <c r="E60" s="9">
        <v>40000</v>
      </c>
      <c r="F60" s="10">
        <f t="shared" si="1"/>
        <v>4.3956043956043959E-2</v>
      </c>
    </row>
    <row r="61" spans="1:6" ht="15" customHeight="1" x14ac:dyDescent="0.3">
      <c r="A61" s="6">
        <v>60</v>
      </c>
      <c r="B61" s="3" t="s">
        <v>214</v>
      </c>
      <c r="C61" s="7">
        <v>933627</v>
      </c>
      <c r="D61" s="8">
        <f t="shared" si="0"/>
        <v>6.2678933537912095E-4</v>
      </c>
      <c r="E61" s="9">
        <v>-816858</v>
      </c>
      <c r="F61" s="10">
        <f t="shared" si="1"/>
        <v>-0.46664667220798806</v>
      </c>
    </row>
    <row r="62" spans="1:6" ht="15" customHeight="1" x14ac:dyDescent="0.3">
      <c r="A62" s="6">
        <v>61</v>
      </c>
      <c r="B62" s="3" t="s">
        <v>158</v>
      </c>
      <c r="C62" s="7">
        <v>900000</v>
      </c>
      <c r="D62" s="8">
        <f t="shared" si="0"/>
        <v>6.0421389038792673E-4</v>
      </c>
      <c r="E62" s="9">
        <v>600000</v>
      </c>
      <c r="F62" s="10">
        <f t="shared" si="1"/>
        <v>2</v>
      </c>
    </row>
    <row r="63" spans="1:6" ht="15" customHeight="1" x14ac:dyDescent="0.3">
      <c r="A63" s="6">
        <v>62</v>
      </c>
      <c r="B63" s="3" t="s">
        <v>152</v>
      </c>
      <c r="C63" s="7">
        <v>860744</v>
      </c>
      <c r="D63" s="8">
        <f t="shared" si="0"/>
        <v>5.7785942318673957E-4</v>
      </c>
      <c r="E63" s="9">
        <v>0</v>
      </c>
      <c r="F63" s="10">
        <f t="shared" si="1"/>
        <v>0</v>
      </c>
    </row>
    <row r="64" spans="1:6" ht="15" customHeight="1" x14ac:dyDescent="0.3">
      <c r="A64" s="6">
        <v>63</v>
      </c>
      <c r="B64" s="3" t="s">
        <v>42</v>
      </c>
      <c r="C64" s="7">
        <v>857000</v>
      </c>
      <c r="D64" s="8">
        <f t="shared" si="0"/>
        <v>5.7534589340272582E-4</v>
      </c>
      <c r="E64" s="9">
        <v>-110000</v>
      </c>
      <c r="F64" s="10">
        <f t="shared" si="1"/>
        <v>-0.11375387797311272</v>
      </c>
    </row>
    <row r="65" spans="1:6" ht="15" customHeight="1" x14ac:dyDescent="0.3">
      <c r="A65" s="6">
        <v>64</v>
      </c>
      <c r="B65" s="3" t="s">
        <v>143</v>
      </c>
      <c r="C65" s="7">
        <v>820446</v>
      </c>
      <c r="D65" s="8">
        <f t="shared" si="0"/>
        <v>5.5080541057023658E-4</v>
      </c>
      <c r="E65" s="9">
        <v>-500155</v>
      </c>
      <c r="F65" s="10">
        <f t="shared" si="1"/>
        <v>-0.37873286480928003</v>
      </c>
    </row>
    <row r="66" spans="1:6" ht="15" customHeight="1" x14ac:dyDescent="0.3">
      <c r="A66" s="6">
        <v>65</v>
      </c>
      <c r="B66" s="3" t="s">
        <v>215</v>
      </c>
      <c r="C66" s="7">
        <v>811531</v>
      </c>
      <c r="D66" s="8">
        <f t="shared" ref="D66:D129" si="2">+C66/$H$1</f>
        <v>5.4482033631156064E-4</v>
      </c>
      <c r="E66" s="9">
        <v>0</v>
      </c>
      <c r="F66" s="10">
        <f t="shared" si="1"/>
        <v>0</v>
      </c>
    </row>
    <row r="67" spans="1:6" ht="15" customHeight="1" x14ac:dyDescent="0.3">
      <c r="A67" s="6">
        <v>66</v>
      </c>
      <c r="B67" s="3" t="s">
        <v>37</v>
      </c>
      <c r="C67" s="7">
        <v>793588</v>
      </c>
      <c r="D67" s="8">
        <f t="shared" si="2"/>
        <v>5.3277432538352673E-4</v>
      </c>
      <c r="E67" s="9">
        <v>-106412</v>
      </c>
      <c r="F67" s="10">
        <f t="shared" ref="F67:F130" si="3">+IF(ISERR(E67/(C67-E67)),"",E67/(C67-E67))</f>
        <v>-0.11823555555555555</v>
      </c>
    </row>
    <row r="68" spans="1:6" ht="15" customHeight="1" x14ac:dyDescent="0.3">
      <c r="A68" s="6">
        <v>67</v>
      </c>
      <c r="B68" s="3" t="s">
        <v>216</v>
      </c>
      <c r="C68" s="7">
        <v>789786</v>
      </c>
      <c r="D68" s="8">
        <f t="shared" si="2"/>
        <v>5.3022185737102128E-4</v>
      </c>
      <c r="E68" s="33">
        <v>0</v>
      </c>
      <c r="F68" s="10">
        <f t="shared" si="3"/>
        <v>0</v>
      </c>
    </row>
    <row r="69" spans="1:6" ht="15" customHeight="1" x14ac:dyDescent="0.3">
      <c r="A69" s="6">
        <v>68</v>
      </c>
      <c r="B69" s="3" t="s">
        <v>51</v>
      </c>
      <c r="C69" s="7">
        <v>724556</v>
      </c>
      <c r="D69" s="8">
        <f t="shared" si="2"/>
        <v>4.8642977729323854E-4</v>
      </c>
      <c r="E69" s="9">
        <v>47132</v>
      </c>
      <c r="F69" s="10">
        <f t="shared" si="3"/>
        <v>6.9575332435815679E-2</v>
      </c>
    </row>
    <row r="70" spans="1:6" ht="15" customHeight="1" x14ac:dyDescent="0.3">
      <c r="A70" s="6">
        <v>69</v>
      </c>
      <c r="B70" s="3" t="s">
        <v>52</v>
      </c>
      <c r="C70" s="7">
        <v>720000</v>
      </c>
      <c r="D70" s="8">
        <f t="shared" si="2"/>
        <v>4.8337111231034144E-4</v>
      </c>
      <c r="E70" s="9">
        <v>-872700</v>
      </c>
      <c r="F70" s="10">
        <f t="shared" si="3"/>
        <v>-0.54793746468261439</v>
      </c>
    </row>
    <row r="71" spans="1:6" ht="15" customHeight="1" x14ac:dyDescent="0.3">
      <c r="A71" s="6">
        <v>70</v>
      </c>
      <c r="B71" s="3" t="s">
        <v>217</v>
      </c>
      <c r="C71" s="7">
        <v>709033</v>
      </c>
      <c r="D71" s="8">
        <f t="shared" si="2"/>
        <v>4.76008430381581E-4</v>
      </c>
      <c r="E71" s="9">
        <v>-86270</v>
      </c>
      <c r="F71" s="10">
        <f t="shared" si="3"/>
        <v>-0.1084743802047773</v>
      </c>
    </row>
    <row r="72" spans="1:6" ht="15" customHeight="1" x14ac:dyDescent="0.3">
      <c r="A72" s="6">
        <v>71</v>
      </c>
      <c r="B72" s="3" t="s">
        <v>218</v>
      </c>
      <c r="C72" s="7">
        <v>691264</v>
      </c>
      <c r="D72" s="8">
        <f t="shared" si="2"/>
        <v>4.6407923413902203E-4</v>
      </c>
      <c r="E72" s="9">
        <v>280440</v>
      </c>
      <c r="F72" s="10">
        <f t="shared" si="3"/>
        <v>0.68262808404572273</v>
      </c>
    </row>
    <row r="73" spans="1:6" ht="15" customHeight="1" x14ac:dyDescent="0.3">
      <c r="A73" s="6">
        <v>72</v>
      </c>
      <c r="B73" s="3" t="s">
        <v>82</v>
      </c>
      <c r="C73" s="7">
        <v>640407</v>
      </c>
      <c r="D73" s="8">
        <f t="shared" si="2"/>
        <v>4.2993644989073449E-4</v>
      </c>
      <c r="E73" s="9">
        <v>430661</v>
      </c>
      <c r="F73" s="10">
        <f t="shared" si="3"/>
        <v>2.05325012157562</v>
      </c>
    </row>
    <row r="74" spans="1:6" ht="15" customHeight="1" x14ac:dyDescent="0.3">
      <c r="A74" s="6">
        <v>73</v>
      </c>
      <c r="B74" s="3" t="s">
        <v>219</v>
      </c>
      <c r="C74" s="7">
        <v>615302</v>
      </c>
      <c r="D74" s="8">
        <f t="shared" si="2"/>
        <v>4.1308223909274679E-4</v>
      </c>
      <c r="E74" s="9">
        <v>615302</v>
      </c>
      <c r="F74" s="10" t="str">
        <f t="shared" si="3"/>
        <v/>
      </c>
    </row>
    <row r="75" spans="1:6" ht="15" customHeight="1" x14ac:dyDescent="0.3">
      <c r="A75" s="6">
        <v>74</v>
      </c>
      <c r="B75" s="3" t="s">
        <v>53</v>
      </c>
      <c r="C75" s="7">
        <v>613369</v>
      </c>
      <c r="D75" s="8">
        <f t="shared" si="2"/>
        <v>4.1178452192594696E-4</v>
      </c>
      <c r="E75" s="9">
        <v>0</v>
      </c>
      <c r="F75" s="10">
        <f t="shared" si="3"/>
        <v>0</v>
      </c>
    </row>
    <row r="76" spans="1:6" ht="15" customHeight="1" x14ac:dyDescent="0.3">
      <c r="A76" s="6">
        <v>75</v>
      </c>
      <c r="B76" s="3" t="s">
        <v>40</v>
      </c>
      <c r="C76" s="7">
        <v>600000</v>
      </c>
      <c r="D76" s="8">
        <f t="shared" si="2"/>
        <v>4.0280926025861784E-4</v>
      </c>
      <c r="E76" s="9">
        <v>-100000</v>
      </c>
      <c r="F76" s="10">
        <f t="shared" si="3"/>
        <v>-0.14285714285714285</v>
      </c>
    </row>
    <row r="77" spans="1:6" ht="15" customHeight="1" x14ac:dyDescent="0.3">
      <c r="A77" s="6">
        <v>76</v>
      </c>
      <c r="B77" s="3" t="s">
        <v>38</v>
      </c>
      <c r="C77" s="7">
        <v>600000</v>
      </c>
      <c r="D77" s="8">
        <f t="shared" si="2"/>
        <v>4.0280926025861784E-4</v>
      </c>
      <c r="E77" s="9">
        <v>113443</v>
      </c>
      <c r="F77" s="10">
        <f t="shared" si="3"/>
        <v>0.23315459442573019</v>
      </c>
    </row>
    <row r="78" spans="1:6" ht="15" customHeight="1" x14ac:dyDescent="0.3">
      <c r="A78" s="6">
        <v>77</v>
      </c>
      <c r="B78" s="3" t="s">
        <v>220</v>
      </c>
      <c r="C78" s="7">
        <v>592500</v>
      </c>
      <c r="D78" s="8">
        <f t="shared" si="2"/>
        <v>3.9777414450538513E-4</v>
      </c>
      <c r="E78" s="9">
        <v>42500</v>
      </c>
      <c r="F78" s="10">
        <f t="shared" si="3"/>
        <v>7.7272727272727271E-2</v>
      </c>
    </row>
    <row r="79" spans="1:6" ht="15" customHeight="1" x14ac:dyDescent="0.3">
      <c r="A79" s="6">
        <v>78</v>
      </c>
      <c r="B79" s="3" t="s">
        <v>121</v>
      </c>
      <c r="C79" s="7">
        <v>586000</v>
      </c>
      <c r="D79" s="8">
        <f t="shared" si="2"/>
        <v>3.9341037751925009E-4</v>
      </c>
      <c r="E79" s="9">
        <v>586000</v>
      </c>
      <c r="F79" s="10" t="str">
        <f t="shared" si="3"/>
        <v/>
      </c>
    </row>
    <row r="80" spans="1:6" ht="15" customHeight="1" x14ac:dyDescent="0.3">
      <c r="A80" s="6">
        <v>79</v>
      </c>
      <c r="B80" s="3" t="s">
        <v>167</v>
      </c>
      <c r="C80" s="7">
        <v>582000</v>
      </c>
      <c r="D80" s="8">
        <f t="shared" si="2"/>
        <v>3.9072498245085934E-4</v>
      </c>
      <c r="E80" s="9">
        <v>89000</v>
      </c>
      <c r="F80" s="10">
        <f t="shared" si="3"/>
        <v>0.18052738336713997</v>
      </c>
    </row>
    <row r="81" spans="1:6" ht="15" customHeight="1" x14ac:dyDescent="0.3">
      <c r="A81" s="6">
        <v>80</v>
      </c>
      <c r="B81" s="3" t="s">
        <v>221</v>
      </c>
      <c r="C81" s="7">
        <v>569600</v>
      </c>
      <c r="D81" s="8">
        <f t="shared" si="2"/>
        <v>3.8240025773884787E-4</v>
      </c>
      <c r="E81" s="9">
        <v>569600</v>
      </c>
      <c r="F81" s="10" t="str">
        <f t="shared" si="3"/>
        <v/>
      </c>
    </row>
    <row r="82" spans="1:6" ht="15" customHeight="1" x14ac:dyDescent="0.3">
      <c r="A82" s="6">
        <v>81</v>
      </c>
      <c r="B82" s="3" t="s">
        <v>55</v>
      </c>
      <c r="C82" s="7">
        <v>563810</v>
      </c>
      <c r="D82" s="8">
        <f t="shared" si="2"/>
        <v>3.7851314837735221E-4</v>
      </c>
      <c r="E82" s="9">
        <v>0</v>
      </c>
      <c r="F82" s="10">
        <f t="shared" si="3"/>
        <v>0</v>
      </c>
    </row>
    <row r="83" spans="1:6" ht="15" customHeight="1" x14ac:dyDescent="0.3">
      <c r="A83" s="6">
        <v>82</v>
      </c>
      <c r="B83" s="3" t="s">
        <v>222</v>
      </c>
      <c r="C83" s="7">
        <v>543200</v>
      </c>
      <c r="D83" s="8">
        <f t="shared" si="2"/>
        <v>3.6467665028746871E-4</v>
      </c>
      <c r="E83" s="9">
        <v>0</v>
      </c>
      <c r="F83" s="10">
        <f t="shared" si="3"/>
        <v>0</v>
      </c>
    </row>
    <row r="84" spans="1:6" ht="15" customHeight="1" x14ac:dyDescent="0.3">
      <c r="A84" s="6">
        <v>83</v>
      </c>
      <c r="B84" s="3" t="s">
        <v>44</v>
      </c>
      <c r="C84" s="7">
        <v>500000</v>
      </c>
      <c r="D84" s="8">
        <f t="shared" si="2"/>
        <v>3.3567438354884822E-4</v>
      </c>
      <c r="E84" s="9">
        <v>-601000</v>
      </c>
      <c r="F84" s="10">
        <f t="shared" si="3"/>
        <v>-0.54586739327883738</v>
      </c>
    </row>
    <row r="85" spans="1:6" ht="15" customHeight="1" x14ac:dyDescent="0.3">
      <c r="A85" s="6">
        <v>84</v>
      </c>
      <c r="B85" s="3" t="s">
        <v>223</v>
      </c>
      <c r="C85" s="7">
        <v>497893</v>
      </c>
      <c r="D85" s="8">
        <f t="shared" si="2"/>
        <v>3.3425985169657335E-4</v>
      </c>
      <c r="E85" s="9">
        <v>-726541</v>
      </c>
      <c r="F85" s="10">
        <f t="shared" si="3"/>
        <v>-0.59336885450747034</v>
      </c>
    </row>
    <row r="86" spans="1:6" ht="15" customHeight="1" x14ac:dyDescent="0.3">
      <c r="A86" s="6">
        <v>85</v>
      </c>
      <c r="B86" s="3" t="s">
        <v>50</v>
      </c>
      <c r="C86" s="7">
        <v>473594</v>
      </c>
      <c r="D86" s="8">
        <f t="shared" si="2"/>
        <v>3.1794674800486643E-4</v>
      </c>
      <c r="E86" s="9">
        <v>0</v>
      </c>
      <c r="F86" s="10">
        <f t="shared" si="3"/>
        <v>0</v>
      </c>
    </row>
    <row r="87" spans="1:6" ht="15" customHeight="1" x14ac:dyDescent="0.3">
      <c r="A87" s="6">
        <v>86</v>
      </c>
      <c r="B87" s="3" t="s">
        <v>47</v>
      </c>
      <c r="C87" s="7">
        <v>408228</v>
      </c>
      <c r="D87" s="8">
        <f t="shared" si="2"/>
        <v>2.7406336449475839E-4</v>
      </c>
      <c r="E87" s="9">
        <v>-190383</v>
      </c>
      <c r="F87" s="10">
        <f t="shared" si="3"/>
        <v>-0.31804126552970124</v>
      </c>
    </row>
    <row r="88" spans="1:6" ht="15" customHeight="1" x14ac:dyDescent="0.3">
      <c r="A88" s="6">
        <v>87</v>
      </c>
      <c r="B88" s="3" t="s">
        <v>224</v>
      </c>
      <c r="C88" s="7">
        <v>380893</v>
      </c>
      <c r="D88" s="8">
        <f t="shared" si="2"/>
        <v>2.5571204594614289E-4</v>
      </c>
      <c r="E88" s="9">
        <v>0</v>
      </c>
      <c r="F88" s="10">
        <f t="shared" si="3"/>
        <v>0</v>
      </c>
    </row>
    <row r="89" spans="1:6" ht="15" customHeight="1" x14ac:dyDescent="0.3">
      <c r="A89" s="6">
        <v>88</v>
      </c>
      <c r="B89" s="3" t="s">
        <v>225</v>
      </c>
      <c r="C89" s="7">
        <v>354143</v>
      </c>
      <c r="D89" s="8">
        <f t="shared" si="2"/>
        <v>2.3775346642627949E-4</v>
      </c>
      <c r="E89" s="9">
        <v>0</v>
      </c>
      <c r="F89" s="10">
        <f t="shared" si="3"/>
        <v>0</v>
      </c>
    </row>
    <row r="90" spans="1:6" ht="15" customHeight="1" x14ac:dyDescent="0.3">
      <c r="A90" s="6">
        <v>89</v>
      </c>
      <c r="B90" s="3" t="s">
        <v>148</v>
      </c>
      <c r="C90" s="7">
        <v>343706</v>
      </c>
      <c r="D90" s="8">
        <f t="shared" si="2"/>
        <v>2.3074659934408084E-4</v>
      </c>
      <c r="E90" s="9">
        <v>58971</v>
      </c>
      <c r="F90" s="10">
        <f t="shared" si="3"/>
        <v>0.20710836391732665</v>
      </c>
    </row>
    <row r="91" spans="1:6" ht="15" customHeight="1" x14ac:dyDescent="0.3">
      <c r="A91" s="6">
        <v>90</v>
      </c>
      <c r="B91" s="3" t="s">
        <v>166</v>
      </c>
      <c r="C91" s="7">
        <v>341752</v>
      </c>
      <c r="D91" s="8">
        <f t="shared" si="2"/>
        <v>2.2943478385317194E-4</v>
      </c>
      <c r="E91" s="9">
        <v>107966</v>
      </c>
      <c r="F91" s="10">
        <f t="shared" si="3"/>
        <v>0.46181550648884023</v>
      </c>
    </row>
    <row r="92" spans="1:6" ht="15" customHeight="1" x14ac:dyDescent="0.3">
      <c r="A92" s="6">
        <v>91</v>
      </c>
      <c r="B92" s="3" t="s">
        <v>30</v>
      </c>
      <c r="C92" s="7">
        <v>338686</v>
      </c>
      <c r="D92" s="8">
        <f t="shared" si="2"/>
        <v>2.2737642853325042E-4</v>
      </c>
      <c r="E92" s="9">
        <v>-600187</v>
      </c>
      <c r="F92" s="10">
        <f t="shared" si="3"/>
        <v>-0.63926324433656101</v>
      </c>
    </row>
    <row r="93" spans="1:6" ht="15" customHeight="1" x14ac:dyDescent="0.3">
      <c r="A93" s="6">
        <v>92</v>
      </c>
      <c r="B93" s="3" t="s">
        <v>58</v>
      </c>
      <c r="C93" s="7">
        <v>332700</v>
      </c>
      <c r="D93" s="8">
        <f t="shared" si="2"/>
        <v>2.233577348134036E-4</v>
      </c>
      <c r="E93" s="9">
        <v>-38200</v>
      </c>
      <c r="F93" s="10">
        <f t="shared" si="3"/>
        <v>-0.10299272040981397</v>
      </c>
    </row>
    <row r="94" spans="1:6" ht="15" customHeight="1" x14ac:dyDescent="0.3">
      <c r="A94" s="6">
        <v>93</v>
      </c>
      <c r="B94" s="3" t="s">
        <v>67</v>
      </c>
      <c r="C94" s="7">
        <v>330669</v>
      </c>
      <c r="D94" s="8">
        <f t="shared" si="2"/>
        <v>2.2199422546742816E-4</v>
      </c>
      <c r="E94" s="9">
        <v>202035</v>
      </c>
      <c r="F94" s="10">
        <f t="shared" si="3"/>
        <v>1.5706189654368208</v>
      </c>
    </row>
    <row r="95" spans="1:6" ht="15" customHeight="1" x14ac:dyDescent="0.3">
      <c r="A95" s="6">
        <v>94</v>
      </c>
      <c r="B95" s="3" t="s">
        <v>161</v>
      </c>
      <c r="C95" s="7">
        <v>330000</v>
      </c>
      <c r="D95" s="8">
        <f t="shared" si="2"/>
        <v>2.2154509314223982E-4</v>
      </c>
      <c r="E95" s="9">
        <v>80000</v>
      </c>
      <c r="F95" s="10">
        <f t="shared" si="3"/>
        <v>0.32</v>
      </c>
    </row>
    <row r="96" spans="1:6" ht="15" customHeight="1" x14ac:dyDescent="0.3">
      <c r="A96" s="6">
        <v>95</v>
      </c>
      <c r="B96" s="3" t="s">
        <v>29</v>
      </c>
      <c r="C96" s="7">
        <v>320439</v>
      </c>
      <c r="D96" s="8">
        <f t="shared" si="2"/>
        <v>2.1512632758001875E-4</v>
      </c>
      <c r="E96" s="9">
        <v>-583849</v>
      </c>
      <c r="F96" s="10">
        <f t="shared" si="3"/>
        <v>-0.64564497151350009</v>
      </c>
    </row>
    <row r="97" spans="1:6" ht="15" customHeight="1" x14ac:dyDescent="0.3">
      <c r="A97" s="6">
        <v>96</v>
      </c>
      <c r="B97" s="3" t="s">
        <v>226</v>
      </c>
      <c r="C97" s="7">
        <v>308310</v>
      </c>
      <c r="D97" s="8">
        <f t="shared" si="2"/>
        <v>2.0698353838389077E-4</v>
      </c>
      <c r="E97" s="9">
        <v>0</v>
      </c>
      <c r="F97" s="10">
        <f t="shared" si="3"/>
        <v>0</v>
      </c>
    </row>
    <row r="98" spans="1:6" ht="15" customHeight="1" x14ac:dyDescent="0.3">
      <c r="A98" s="6">
        <v>97</v>
      </c>
      <c r="B98" s="3" t="s">
        <v>176</v>
      </c>
      <c r="C98" s="7">
        <v>303241</v>
      </c>
      <c r="D98" s="8">
        <f t="shared" si="2"/>
        <v>2.0358047148347257E-4</v>
      </c>
      <c r="E98" s="9">
        <v>40470</v>
      </c>
      <c r="F98" s="10">
        <f t="shared" si="3"/>
        <v>0.15401242907322346</v>
      </c>
    </row>
    <row r="99" spans="1:6" ht="15" customHeight="1" x14ac:dyDescent="0.3">
      <c r="A99" s="6">
        <v>98</v>
      </c>
      <c r="B99" s="3" t="s">
        <v>68</v>
      </c>
      <c r="C99" s="7">
        <v>300451</v>
      </c>
      <c r="D99" s="8">
        <f t="shared" si="2"/>
        <v>2.0170740842326997E-4</v>
      </c>
      <c r="E99" s="9">
        <v>143007</v>
      </c>
      <c r="F99" s="10">
        <f t="shared" si="3"/>
        <v>0.90830390488046542</v>
      </c>
    </row>
    <row r="100" spans="1:6" ht="15" customHeight="1" x14ac:dyDescent="0.3">
      <c r="A100" s="6">
        <v>99</v>
      </c>
      <c r="B100" s="3" t="s">
        <v>61</v>
      </c>
      <c r="C100" s="7">
        <v>282352</v>
      </c>
      <c r="D100" s="8">
        <f t="shared" si="2"/>
        <v>1.8955666708756876E-4</v>
      </c>
      <c r="E100" s="9">
        <v>0</v>
      </c>
      <c r="F100" s="10">
        <f t="shared" si="3"/>
        <v>0</v>
      </c>
    </row>
    <row r="101" spans="1:6" ht="15" customHeight="1" x14ac:dyDescent="0.3">
      <c r="A101" s="6">
        <v>100</v>
      </c>
      <c r="B101" s="3" t="s">
        <v>39</v>
      </c>
      <c r="C101" s="7">
        <v>277827</v>
      </c>
      <c r="D101" s="8">
        <f t="shared" si="2"/>
        <v>1.865188139164517E-4</v>
      </c>
      <c r="E101" s="9">
        <v>277827</v>
      </c>
      <c r="F101" s="10" t="str">
        <f t="shared" si="3"/>
        <v/>
      </c>
    </row>
    <row r="102" spans="1:6" ht="15" customHeight="1" x14ac:dyDescent="0.3">
      <c r="A102" s="6">
        <v>101</v>
      </c>
      <c r="B102" s="3" t="s">
        <v>54</v>
      </c>
      <c r="C102" s="7">
        <v>250000</v>
      </c>
      <c r="D102" s="8">
        <f t="shared" si="2"/>
        <v>1.6783719177442411E-4</v>
      </c>
      <c r="E102" s="9">
        <v>-440000</v>
      </c>
      <c r="F102" s="10">
        <f t="shared" si="3"/>
        <v>-0.6376811594202898</v>
      </c>
    </row>
    <row r="103" spans="1:6" ht="15" customHeight="1" x14ac:dyDescent="0.3">
      <c r="A103" s="6">
        <v>102</v>
      </c>
      <c r="B103" s="3" t="s">
        <v>56</v>
      </c>
      <c r="C103" s="7">
        <v>246787</v>
      </c>
      <c r="D103" s="8">
        <f t="shared" si="2"/>
        <v>1.6568014818573921E-4</v>
      </c>
      <c r="E103" s="9">
        <v>0</v>
      </c>
      <c r="F103" s="10">
        <f t="shared" si="3"/>
        <v>0</v>
      </c>
    </row>
    <row r="104" spans="1:6" ht="15" customHeight="1" x14ac:dyDescent="0.3">
      <c r="A104" s="6">
        <v>103</v>
      </c>
      <c r="B104" s="3" t="s">
        <v>227</v>
      </c>
      <c r="C104" s="7">
        <v>218085</v>
      </c>
      <c r="D104" s="8">
        <f t="shared" si="2"/>
        <v>1.4641109587250112E-4</v>
      </c>
      <c r="E104" s="9">
        <v>218085</v>
      </c>
      <c r="F104" s="10" t="str">
        <f t="shared" si="3"/>
        <v/>
      </c>
    </row>
    <row r="105" spans="1:6" ht="15" customHeight="1" x14ac:dyDescent="0.3">
      <c r="A105" s="6">
        <v>104</v>
      </c>
      <c r="B105" s="3" t="s">
        <v>168</v>
      </c>
      <c r="C105" s="7">
        <v>213970</v>
      </c>
      <c r="D105" s="8">
        <f t="shared" si="2"/>
        <v>1.436484956958941E-4</v>
      </c>
      <c r="E105" s="9">
        <v>46168</v>
      </c>
      <c r="F105" s="10">
        <f t="shared" si="3"/>
        <v>0.2751337886318399</v>
      </c>
    </row>
    <row r="106" spans="1:6" ht="15" customHeight="1" x14ac:dyDescent="0.3">
      <c r="A106" s="6">
        <v>105</v>
      </c>
      <c r="B106" s="3" t="s">
        <v>57</v>
      </c>
      <c r="C106" s="7">
        <v>210000</v>
      </c>
      <c r="D106" s="8">
        <f t="shared" si="2"/>
        <v>1.4098324109051625E-4</v>
      </c>
      <c r="E106" s="9">
        <v>-330000</v>
      </c>
      <c r="F106" s="10">
        <f t="shared" si="3"/>
        <v>-0.61111111111111116</v>
      </c>
    </row>
    <row r="107" spans="1:6" ht="15" customHeight="1" x14ac:dyDescent="0.3">
      <c r="A107" s="6">
        <v>106</v>
      </c>
      <c r="B107" s="3" t="s">
        <v>228</v>
      </c>
      <c r="C107" s="7">
        <v>200000</v>
      </c>
      <c r="D107" s="8">
        <f t="shared" si="2"/>
        <v>1.3426975341953928E-4</v>
      </c>
      <c r="E107" s="9">
        <v>200000</v>
      </c>
      <c r="F107" s="10" t="str">
        <f t="shared" si="3"/>
        <v/>
      </c>
    </row>
    <row r="108" spans="1:6" ht="15" customHeight="1" x14ac:dyDescent="0.3">
      <c r="A108" s="6">
        <v>107</v>
      </c>
      <c r="B108" s="3" t="s">
        <v>33</v>
      </c>
      <c r="C108" s="7">
        <v>200000</v>
      </c>
      <c r="D108" s="8">
        <f t="shared" si="2"/>
        <v>1.3426975341953928E-4</v>
      </c>
      <c r="E108" s="9">
        <v>0</v>
      </c>
      <c r="F108" s="10">
        <f t="shared" si="3"/>
        <v>0</v>
      </c>
    </row>
    <row r="109" spans="1:6" ht="15" customHeight="1" x14ac:dyDescent="0.3">
      <c r="A109" s="6">
        <v>108</v>
      </c>
      <c r="B109" s="3" t="s">
        <v>177</v>
      </c>
      <c r="C109" s="7">
        <v>194919</v>
      </c>
      <c r="D109" s="8">
        <f t="shared" si="2"/>
        <v>1.308586303339159E-4</v>
      </c>
      <c r="E109" s="33">
        <v>11367</v>
      </c>
      <c r="F109" s="10">
        <f t="shared" si="3"/>
        <v>6.1927955020920501E-2</v>
      </c>
    </row>
    <row r="110" spans="1:6" ht="15" customHeight="1" x14ac:dyDescent="0.3">
      <c r="A110" s="6">
        <v>109</v>
      </c>
      <c r="B110" s="3" t="s">
        <v>65</v>
      </c>
      <c r="C110" s="7">
        <v>193000</v>
      </c>
      <c r="D110" s="8">
        <f t="shared" si="2"/>
        <v>1.2957031204985541E-4</v>
      </c>
      <c r="E110" s="9">
        <v>2000</v>
      </c>
      <c r="F110" s="10">
        <f t="shared" si="3"/>
        <v>1.0471204188481676E-2</v>
      </c>
    </row>
    <row r="111" spans="1:6" ht="15" customHeight="1" x14ac:dyDescent="0.3">
      <c r="A111" s="6">
        <v>110</v>
      </c>
      <c r="B111" s="3" t="s">
        <v>70</v>
      </c>
      <c r="C111" s="7">
        <v>185893</v>
      </c>
      <c r="D111" s="8">
        <f t="shared" si="2"/>
        <v>1.2479903636209208E-4</v>
      </c>
      <c r="E111" s="9">
        <v>0</v>
      </c>
      <c r="F111" s="10">
        <f t="shared" si="3"/>
        <v>0</v>
      </c>
    </row>
    <row r="112" spans="1:6" ht="15" customHeight="1" x14ac:dyDescent="0.3">
      <c r="A112" s="6">
        <v>111</v>
      </c>
      <c r="B112" s="3" t="s">
        <v>229</v>
      </c>
      <c r="C112" s="7">
        <v>173890</v>
      </c>
      <c r="D112" s="8">
        <f t="shared" si="2"/>
        <v>1.1674083711061842E-4</v>
      </c>
      <c r="E112" s="9">
        <v>-1139556</v>
      </c>
      <c r="F112" s="10">
        <f t="shared" si="3"/>
        <v>-0.86760780420359873</v>
      </c>
    </row>
    <row r="113" spans="1:6" ht="15" customHeight="1" x14ac:dyDescent="0.3">
      <c r="A113" s="6">
        <v>112</v>
      </c>
      <c r="B113" s="3" t="s">
        <v>144</v>
      </c>
      <c r="C113" s="7">
        <v>169000</v>
      </c>
      <c r="D113" s="8">
        <f t="shared" si="2"/>
        <v>1.1345794163951069E-4</v>
      </c>
      <c r="E113" s="9">
        <v>0</v>
      </c>
      <c r="F113" s="10">
        <f t="shared" si="3"/>
        <v>0</v>
      </c>
    </row>
    <row r="114" spans="1:6" ht="15" customHeight="1" x14ac:dyDescent="0.3">
      <c r="A114" s="6">
        <v>113</v>
      </c>
      <c r="B114" s="3" t="s">
        <v>230</v>
      </c>
      <c r="C114" s="7">
        <v>151175</v>
      </c>
      <c r="D114" s="8">
        <f t="shared" si="2"/>
        <v>1.0149114986599426E-4</v>
      </c>
      <c r="E114" s="9">
        <v>-1693871</v>
      </c>
      <c r="F114" s="10">
        <f t="shared" si="3"/>
        <v>-0.91806437346277547</v>
      </c>
    </row>
    <row r="115" spans="1:6" ht="15" customHeight="1" x14ac:dyDescent="0.3">
      <c r="A115" s="6">
        <v>114</v>
      </c>
      <c r="B115" s="3" t="s">
        <v>69</v>
      </c>
      <c r="C115" s="7">
        <v>148171</v>
      </c>
      <c r="D115" s="8">
        <f t="shared" si="2"/>
        <v>9.9474418169632781E-5</v>
      </c>
      <c r="E115" s="9">
        <v>10848</v>
      </c>
      <c r="F115" s="10">
        <f t="shared" si="3"/>
        <v>7.8996235153615924E-2</v>
      </c>
    </row>
    <row r="116" spans="1:6" ht="15" customHeight="1" x14ac:dyDescent="0.3">
      <c r="A116" s="6">
        <v>115</v>
      </c>
      <c r="B116" s="3" t="s">
        <v>71</v>
      </c>
      <c r="C116" s="7">
        <v>145257</v>
      </c>
      <c r="D116" s="8">
        <f t="shared" si="2"/>
        <v>9.7518107862310091E-5</v>
      </c>
      <c r="E116" s="9">
        <v>103285</v>
      </c>
      <c r="F116" s="10">
        <f t="shared" si="3"/>
        <v>2.4608072048032019</v>
      </c>
    </row>
    <row r="117" spans="1:6" ht="15" customHeight="1" x14ac:dyDescent="0.3">
      <c r="A117" s="6">
        <v>116</v>
      </c>
      <c r="B117" s="3" t="s">
        <v>231</v>
      </c>
      <c r="C117" s="7">
        <v>145000</v>
      </c>
      <c r="D117" s="8">
        <f t="shared" si="2"/>
        <v>9.7345571229165976E-5</v>
      </c>
      <c r="E117" s="9">
        <v>0</v>
      </c>
      <c r="F117" s="10">
        <f t="shared" si="3"/>
        <v>0</v>
      </c>
    </row>
    <row r="118" spans="1:6" ht="15" customHeight="1" x14ac:dyDescent="0.3">
      <c r="A118" s="6">
        <v>117</v>
      </c>
      <c r="B118" s="3" t="s">
        <v>170</v>
      </c>
      <c r="C118" s="7">
        <v>141752</v>
      </c>
      <c r="D118" s="8">
        <f t="shared" si="2"/>
        <v>9.5165030433632666E-5</v>
      </c>
      <c r="E118" s="9">
        <v>-387541</v>
      </c>
      <c r="F118" s="10">
        <f t="shared" si="3"/>
        <v>-0.7321861426468893</v>
      </c>
    </row>
    <row r="119" spans="1:6" ht="15" customHeight="1" x14ac:dyDescent="0.3">
      <c r="A119" s="6">
        <v>118</v>
      </c>
      <c r="B119" s="3" t="s">
        <v>156</v>
      </c>
      <c r="C119" s="7">
        <v>125800</v>
      </c>
      <c r="D119" s="8">
        <f t="shared" si="2"/>
        <v>8.445567490089021E-5</v>
      </c>
      <c r="E119" s="9">
        <v>10200</v>
      </c>
      <c r="F119" s="10">
        <f t="shared" si="3"/>
        <v>8.8235294117647065E-2</v>
      </c>
    </row>
    <row r="120" spans="1:6" ht="15" customHeight="1" x14ac:dyDescent="0.3">
      <c r="A120" s="6">
        <v>119</v>
      </c>
      <c r="B120" s="3" t="s">
        <v>232</v>
      </c>
      <c r="C120" s="7">
        <v>117040</v>
      </c>
      <c r="D120" s="8">
        <f t="shared" si="2"/>
        <v>7.8574659701114384E-5</v>
      </c>
      <c r="E120" s="9">
        <v>61107</v>
      </c>
      <c r="F120" s="10">
        <f t="shared" si="3"/>
        <v>1.0925035310103159</v>
      </c>
    </row>
    <row r="121" spans="1:6" ht="15" customHeight="1" x14ac:dyDescent="0.3">
      <c r="A121" s="6">
        <v>120</v>
      </c>
      <c r="B121" s="3" t="s">
        <v>45</v>
      </c>
      <c r="C121" s="7">
        <v>115963</v>
      </c>
      <c r="D121" s="8">
        <f t="shared" si="2"/>
        <v>7.7851617078950164E-5</v>
      </c>
      <c r="E121" s="9">
        <v>-104787</v>
      </c>
      <c r="F121" s="10">
        <f t="shared" si="3"/>
        <v>-0.47468629671574181</v>
      </c>
    </row>
    <row r="122" spans="1:6" ht="15" customHeight="1" x14ac:dyDescent="0.3">
      <c r="A122" s="6">
        <v>121</v>
      </c>
      <c r="B122" s="3" t="s">
        <v>233</v>
      </c>
      <c r="C122" s="7">
        <v>115000</v>
      </c>
      <c r="D122" s="8">
        <f t="shared" si="2"/>
        <v>7.720510821623509E-5</v>
      </c>
      <c r="E122" s="9">
        <v>-16000</v>
      </c>
      <c r="F122" s="10">
        <f t="shared" si="3"/>
        <v>-0.12213740458015267</v>
      </c>
    </row>
    <row r="123" spans="1:6" ht="15" customHeight="1" x14ac:dyDescent="0.3">
      <c r="A123" s="6">
        <v>122</v>
      </c>
      <c r="B123" s="3" t="s">
        <v>64</v>
      </c>
      <c r="C123" s="7">
        <v>109445</v>
      </c>
      <c r="D123" s="8">
        <f t="shared" si="2"/>
        <v>7.347576581500738E-5</v>
      </c>
      <c r="E123" s="9">
        <v>-10245</v>
      </c>
      <c r="F123" s="10">
        <f t="shared" si="3"/>
        <v>-8.5596123318572984E-2</v>
      </c>
    </row>
    <row r="124" spans="1:6" ht="15" customHeight="1" x14ac:dyDescent="0.3">
      <c r="A124" s="6">
        <v>123</v>
      </c>
      <c r="B124" s="3" t="s">
        <v>234</v>
      </c>
      <c r="C124" s="7">
        <v>96183</v>
      </c>
      <c r="D124" s="8">
        <f t="shared" si="2"/>
        <v>6.4572338465757731E-5</v>
      </c>
      <c r="E124" s="9">
        <v>96183</v>
      </c>
      <c r="F124" s="10" t="str">
        <f t="shared" si="3"/>
        <v/>
      </c>
    </row>
    <row r="125" spans="1:6" ht="15" customHeight="1" x14ac:dyDescent="0.3">
      <c r="A125" s="6">
        <v>124</v>
      </c>
      <c r="B125" s="3" t="s">
        <v>178</v>
      </c>
      <c r="C125" s="7">
        <v>94647</v>
      </c>
      <c r="D125" s="8">
        <f t="shared" si="2"/>
        <v>6.3541146759495676E-5</v>
      </c>
      <c r="E125" s="9">
        <v>0</v>
      </c>
      <c r="F125" s="10">
        <f t="shared" si="3"/>
        <v>0</v>
      </c>
    </row>
    <row r="126" spans="1:6" ht="15" customHeight="1" x14ac:dyDescent="0.3">
      <c r="A126" s="6">
        <v>125</v>
      </c>
      <c r="B126" s="3" t="s">
        <v>235</v>
      </c>
      <c r="C126" s="7">
        <v>91126</v>
      </c>
      <c r="D126" s="8">
        <f t="shared" si="2"/>
        <v>6.1177327750544682E-5</v>
      </c>
      <c r="E126" s="9">
        <v>91126</v>
      </c>
      <c r="F126" s="10" t="str">
        <f t="shared" si="3"/>
        <v/>
      </c>
    </row>
    <row r="127" spans="1:6" ht="15" customHeight="1" x14ac:dyDescent="0.3">
      <c r="A127" s="6">
        <v>126</v>
      </c>
      <c r="B127" s="3" t="s">
        <v>169</v>
      </c>
      <c r="C127" s="7">
        <v>82474</v>
      </c>
      <c r="D127" s="8">
        <f t="shared" si="2"/>
        <v>5.5368818217615416E-5</v>
      </c>
      <c r="E127" s="9">
        <v>0</v>
      </c>
      <c r="F127" s="10">
        <f t="shared" si="3"/>
        <v>0</v>
      </c>
    </row>
    <row r="128" spans="1:6" ht="15" customHeight="1" x14ac:dyDescent="0.3">
      <c r="A128" s="6">
        <v>127</v>
      </c>
      <c r="B128" s="3" t="s">
        <v>236</v>
      </c>
      <c r="C128" s="7">
        <v>70000</v>
      </c>
      <c r="D128" s="8">
        <f t="shared" si="2"/>
        <v>4.6994413696838746E-5</v>
      </c>
      <c r="E128" s="9">
        <v>70000</v>
      </c>
      <c r="F128" s="10" t="str">
        <f t="shared" si="3"/>
        <v/>
      </c>
    </row>
    <row r="129" spans="1:6" ht="15" customHeight="1" x14ac:dyDescent="0.3">
      <c r="A129" s="6">
        <v>128</v>
      </c>
      <c r="B129" s="3" t="s">
        <v>73</v>
      </c>
      <c r="C129" s="7">
        <v>70000</v>
      </c>
      <c r="D129" s="8">
        <f t="shared" si="2"/>
        <v>4.6994413696838746E-5</v>
      </c>
      <c r="E129" s="9">
        <v>0</v>
      </c>
      <c r="F129" s="10">
        <f t="shared" si="3"/>
        <v>0</v>
      </c>
    </row>
    <row r="130" spans="1:6" ht="15" customHeight="1" x14ac:dyDescent="0.3">
      <c r="A130" s="6">
        <v>129</v>
      </c>
      <c r="B130" s="3" t="s">
        <v>237</v>
      </c>
      <c r="C130" s="7">
        <v>63600</v>
      </c>
      <c r="D130" s="8">
        <f t="shared" ref="D130:D187" si="4">+C130/$H$1</f>
        <v>4.2697781587413491E-5</v>
      </c>
      <c r="E130" s="9">
        <v>0</v>
      </c>
      <c r="F130" s="10">
        <f t="shared" si="3"/>
        <v>0</v>
      </c>
    </row>
    <row r="131" spans="1:6" ht="15" customHeight="1" x14ac:dyDescent="0.3">
      <c r="A131" s="6">
        <v>130</v>
      </c>
      <c r="B131" s="3" t="s">
        <v>155</v>
      </c>
      <c r="C131" s="7">
        <v>61349</v>
      </c>
      <c r="D131" s="8">
        <f t="shared" si="4"/>
        <v>4.1186575512676579E-5</v>
      </c>
      <c r="E131" s="9">
        <v>0</v>
      </c>
      <c r="F131" s="10">
        <f t="shared" ref="F131:F187" si="5">+IF(ISERR(E131/(C131-E131)),"",E131/(C131-E131))</f>
        <v>0</v>
      </c>
    </row>
    <row r="132" spans="1:6" ht="15" customHeight="1" x14ac:dyDescent="0.3">
      <c r="A132" s="6">
        <v>131</v>
      </c>
      <c r="B132" s="3" t="s">
        <v>160</v>
      </c>
      <c r="C132" s="7">
        <v>60601</v>
      </c>
      <c r="D132" s="8">
        <f t="shared" si="4"/>
        <v>4.0684406634887497E-5</v>
      </c>
      <c r="E132" s="9">
        <v>-58539</v>
      </c>
      <c r="F132" s="10">
        <f t="shared" si="5"/>
        <v>-0.49134631525935873</v>
      </c>
    </row>
    <row r="133" spans="1:6" ht="15" customHeight="1" x14ac:dyDescent="0.3">
      <c r="A133" s="6">
        <v>132</v>
      </c>
      <c r="B133" s="3" t="s">
        <v>72</v>
      </c>
      <c r="C133" s="7">
        <v>60000</v>
      </c>
      <c r="D133" s="8">
        <f t="shared" si="4"/>
        <v>4.0280926025861786E-5</v>
      </c>
      <c r="E133" s="9">
        <v>0</v>
      </c>
      <c r="F133" s="10">
        <f t="shared" si="5"/>
        <v>0</v>
      </c>
    </row>
    <row r="134" spans="1:6" ht="15" customHeight="1" x14ac:dyDescent="0.3">
      <c r="A134" s="6">
        <v>133</v>
      </c>
      <c r="B134" s="3" t="s">
        <v>122</v>
      </c>
      <c r="C134" s="7">
        <v>60000</v>
      </c>
      <c r="D134" s="8">
        <f t="shared" si="4"/>
        <v>4.0280926025861786E-5</v>
      </c>
      <c r="E134" s="9">
        <v>0</v>
      </c>
      <c r="F134" s="10">
        <f t="shared" si="5"/>
        <v>0</v>
      </c>
    </row>
    <row r="135" spans="1:6" ht="15" customHeight="1" x14ac:dyDescent="0.3">
      <c r="A135" s="6">
        <v>134</v>
      </c>
      <c r="B135" s="3" t="s">
        <v>162</v>
      </c>
      <c r="C135" s="7">
        <v>58500</v>
      </c>
      <c r="D135" s="8">
        <f t="shared" si="4"/>
        <v>3.927390287521524E-5</v>
      </c>
      <c r="E135" s="9">
        <v>0</v>
      </c>
      <c r="F135" s="10">
        <f t="shared" si="5"/>
        <v>0</v>
      </c>
    </row>
    <row r="136" spans="1:6" ht="15" customHeight="1" x14ac:dyDescent="0.3">
      <c r="A136" s="6">
        <v>135</v>
      </c>
      <c r="B136" s="3" t="s">
        <v>76</v>
      </c>
      <c r="C136" s="7">
        <v>56554</v>
      </c>
      <c r="D136" s="8">
        <f t="shared" si="4"/>
        <v>3.7967458174443126E-5</v>
      </c>
      <c r="E136" s="9">
        <v>-11868</v>
      </c>
      <c r="F136" s="10">
        <f t="shared" si="5"/>
        <v>-0.17345298295869749</v>
      </c>
    </row>
    <row r="137" spans="1:6" ht="15" customHeight="1" x14ac:dyDescent="0.3">
      <c r="A137" s="6">
        <v>136</v>
      </c>
      <c r="B137" s="3" t="s">
        <v>238</v>
      </c>
      <c r="C137" s="7">
        <v>54400</v>
      </c>
      <c r="D137" s="8">
        <f t="shared" si="4"/>
        <v>3.6521372930114685E-5</v>
      </c>
      <c r="E137" s="9">
        <v>54400</v>
      </c>
      <c r="F137" s="10" t="str">
        <f t="shared" si="5"/>
        <v/>
      </c>
    </row>
    <row r="138" spans="1:6" ht="15" customHeight="1" x14ac:dyDescent="0.3">
      <c r="A138" s="6">
        <v>137</v>
      </c>
      <c r="B138" s="3" t="s">
        <v>239</v>
      </c>
      <c r="C138" s="7">
        <v>53084</v>
      </c>
      <c r="D138" s="8">
        <f t="shared" si="4"/>
        <v>3.5637877952614117E-5</v>
      </c>
      <c r="E138" s="9">
        <v>1366</v>
      </c>
      <c r="F138" s="10">
        <f t="shared" si="5"/>
        <v>2.6412467612823388E-2</v>
      </c>
    </row>
    <row r="139" spans="1:6" ht="15" customHeight="1" x14ac:dyDescent="0.3">
      <c r="A139" s="6">
        <v>138</v>
      </c>
      <c r="B139" s="3" t="s">
        <v>173</v>
      </c>
      <c r="C139" s="7">
        <v>51965</v>
      </c>
      <c r="D139" s="8">
        <f t="shared" si="4"/>
        <v>3.4886638682231794E-5</v>
      </c>
      <c r="E139" s="9">
        <v>20309</v>
      </c>
      <c r="F139" s="10">
        <f t="shared" si="5"/>
        <v>0.64155294414960828</v>
      </c>
    </row>
    <row r="140" spans="1:6" ht="15" customHeight="1" x14ac:dyDescent="0.3">
      <c r="A140" s="6">
        <v>139</v>
      </c>
      <c r="B140" s="3" t="s">
        <v>240</v>
      </c>
      <c r="C140" s="7">
        <v>51774</v>
      </c>
      <c r="D140" s="8">
        <f t="shared" si="4"/>
        <v>3.4758411067716136E-5</v>
      </c>
      <c r="E140" s="9">
        <v>0</v>
      </c>
      <c r="F140" s="10">
        <f t="shared" si="5"/>
        <v>0</v>
      </c>
    </row>
    <row r="141" spans="1:6" ht="15" customHeight="1" x14ac:dyDescent="0.3">
      <c r="A141" s="6">
        <v>140</v>
      </c>
      <c r="B141" s="3" t="s">
        <v>123</v>
      </c>
      <c r="C141" s="7">
        <v>51174</v>
      </c>
      <c r="D141" s="8">
        <f t="shared" si="4"/>
        <v>3.4355601807457518E-5</v>
      </c>
      <c r="E141" s="9">
        <v>8374</v>
      </c>
      <c r="F141" s="10">
        <f t="shared" si="5"/>
        <v>0.19565420560747662</v>
      </c>
    </row>
    <row r="142" spans="1:6" ht="15" customHeight="1" x14ac:dyDescent="0.3">
      <c r="A142" s="6">
        <v>141</v>
      </c>
      <c r="B142" s="3" t="s">
        <v>153</v>
      </c>
      <c r="C142" s="7">
        <v>51000</v>
      </c>
      <c r="D142" s="8">
        <f t="shared" si="4"/>
        <v>3.4238787121982515E-5</v>
      </c>
      <c r="E142" s="9">
        <v>0</v>
      </c>
      <c r="F142" s="10">
        <f t="shared" si="5"/>
        <v>0</v>
      </c>
    </row>
    <row r="143" spans="1:6" ht="15" customHeight="1" x14ac:dyDescent="0.3">
      <c r="A143" s="6">
        <v>142</v>
      </c>
      <c r="B143" s="3" t="s">
        <v>241</v>
      </c>
      <c r="C143" s="7">
        <v>50238</v>
      </c>
      <c r="D143" s="8">
        <f t="shared" si="4"/>
        <v>3.3727219361454075E-5</v>
      </c>
      <c r="E143" s="9">
        <v>0</v>
      </c>
      <c r="F143" s="10">
        <f t="shared" si="5"/>
        <v>0</v>
      </c>
    </row>
    <row r="144" spans="1:6" ht="15" customHeight="1" x14ac:dyDescent="0.3">
      <c r="A144" s="6">
        <v>143</v>
      </c>
      <c r="B144" s="3" t="s">
        <v>242</v>
      </c>
      <c r="C144" s="7">
        <v>50000</v>
      </c>
      <c r="D144" s="8">
        <f t="shared" si="4"/>
        <v>3.356743835488482E-5</v>
      </c>
      <c r="E144" s="9">
        <v>50000</v>
      </c>
      <c r="F144" s="10" t="str">
        <f t="shared" si="5"/>
        <v/>
      </c>
    </row>
    <row r="145" spans="1:6" ht="15" customHeight="1" x14ac:dyDescent="0.3">
      <c r="A145" s="6">
        <v>144</v>
      </c>
      <c r="B145" s="3" t="s">
        <v>243</v>
      </c>
      <c r="C145" s="7">
        <v>50000</v>
      </c>
      <c r="D145" s="8">
        <f t="shared" si="4"/>
        <v>3.356743835488482E-5</v>
      </c>
      <c r="E145" s="9">
        <v>50000</v>
      </c>
      <c r="F145" s="10" t="str">
        <f t="shared" si="5"/>
        <v/>
      </c>
    </row>
    <row r="146" spans="1:6" ht="15" customHeight="1" x14ac:dyDescent="0.3">
      <c r="A146" s="6">
        <v>145</v>
      </c>
      <c r="B146" s="3" t="s">
        <v>244</v>
      </c>
      <c r="C146" s="7">
        <v>48097</v>
      </c>
      <c r="D146" s="8">
        <f t="shared" si="4"/>
        <v>3.2289861651097907E-5</v>
      </c>
      <c r="E146" s="9">
        <v>-27</v>
      </c>
      <c r="F146" s="10">
        <f t="shared" si="5"/>
        <v>-5.6105061923364646E-4</v>
      </c>
    </row>
    <row r="147" spans="1:6" ht="15" customHeight="1" x14ac:dyDescent="0.3">
      <c r="A147" s="6">
        <v>146</v>
      </c>
      <c r="B147" s="3" t="s">
        <v>245</v>
      </c>
      <c r="C147" s="7">
        <v>47000</v>
      </c>
      <c r="D147" s="8">
        <f t="shared" si="4"/>
        <v>3.1553392053591734E-5</v>
      </c>
      <c r="E147" s="9">
        <v>47000</v>
      </c>
      <c r="F147" s="10" t="str">
        <f t="shared" si="5"/>
        <v/>
      </c>
    </row>
    <row r="148" spans="1:6" ht="15" customHeight="1" x14ac:dyDescent="0.3">
      <c r="A148" s="6">
        <v>147</v>
      </c>
      <c r="B148" s="3" t="s">
        <v>124</v>
      </c>
      <c r="C148" s="7">
        <v>40000</v>
      </c>
      <c r="D148" s="8">
        <f t="shared" si="4"/>
        <v>2.6853950683907857E-5</v>
      </c>
      <c r="E148" s="9">
        <v>0</v>
      </c>
      <c r="F148" s="10">
        <f t="shared" si="5"/>
        <v>0</v>
      </c>
    </row>
    <row r="149" spans="1:6" ht="15" customHeight="1" x14ac:dyDescent="0.3">
      <c r="A149" s="6">
        <v>148</v>
      </c>
      <c r="B149" s="3" t="s">
        <v>159</v>
      </c>
      <c r="C149" s="7">
        <v>39243</v>
      </c>
      <c r="D149" s="8">
        <f t="shared" si="4"/>
        <v>2.6345739667214901E-5</v>
      </c>
      <c r="E149" s="9">
        <v>-3685</v>
      </c>
      <c r="F149" s="10">
        <f t="shared" si="5"/>
        <v>-8.5841408870667157E-2</v>
      </c>
    </row>
    <row r="150" spans="1:6" ht="15" customHeight="1" x14ac:dyDescent="0.3">
      <c r="A150" s="6">
        <v>149</v>
      </c>
      <c r="B150" s="3" t="s">
        <v>77</v>
      </c>
      <c r="C150" s="7">
        <v>37821</v>
      </c>
      <c r="D150" s="8">
        <f t="shared" si="4"/>
        <v>2.5391081720401975E-5</v>
      </c>
      <c r="E150" s="9">
        <v>0</v>
      </c>
      <c r="F150" s="10">
        <f t="shared" si="5"/>
        <v>0</v>
      </c>
    </row>
    <row r="151" spans="1:6" ht="15" customHeight="1" x14ac:dyDescent="0.3">
      <c r="A151" s="6">
        <v>150</v>
      </c>
      <c r="B151" s="3" t="s">
        <v>179</v>
      </c>
      <c r="C151" s="7">
        <v>37692</v>
      </c>
      <c r="D151" s="8">
        <f t="shared" si="4"/>
        <v>2.5304477729446372E-5</v>
      </c>
      <c r="E151" s="9">
        <v>37692</v>
      </c>
      <c r="F151" s="10" t="str">
        <f t="shared" si="5"/>
        <v/>
      </c>
    </row>
    <row r="152" spans="1:6" ht="15" customHeight="1" x14ac:dyDescent="0.3">
      <c r="A152" s="6">
        <v>151</v>
      </c>
      <c r="B152" s="3" t="s">
        <v>246</v>
      </c>
      <c r="C152" s="7">
        <v>36283</v>
      </c>
      <c r="D152" s="8">
        <f t="shared" si="4"/>
        <v>2.4358547316605719E-5</v>
      </c>
      <c r="E152" s="9">
        <v>36283</v>
      </c>
      <c r="F152" s="10" t="str">
        <f t="shared" si="5"/>
        <v/>
      </c>
    </row>
    <row r="153" spans="1:6" ht="15" customHeight="1" x14ac:dyDescent="0.3">
      <c r="A153" s="6">
        <v>152</v>
      </c>
      <c r="B153" s="3" t="s">
        <v>62</v>
      </c>
      <c r="C153" s="7">
        <v>34606</v>
      </c>
      <c r="D153" s="8">
        <f t="shared" si="4"/>
        <v>2.3232695434182883E-5</v>
      </c>
      <c r="E153" s="9">
        <v>-82970</v>
      </c>
      <c r="F153" s="10">
        <f t="shared" si="5"/>
        <v>-0.70567122542015381</v>
      </c>
    </row>
    <row r="154" spans="1:6" ht="15" customHeight="1" x14ac:dyDescent="0.3">
      <c r="A154" s="6">
        <v>153</v>
      </c>
      <c r="B154" s="3" t="s">
        <v>163</v>
      </c>
      <c r="C154" s="7">
        <v>33612</v>
      </c>
      <c r="D154" s="8">
        <f t="shared" si="4"/>
        <v>2.2565374759687772E-5</v>
      </c>
      <c r="E154" s="9">
        <v>-1577</v>
      </c>
      <c r="F154" s="10">
        <f t="shared" si="5"/>
        <v>-4.4815141095228619E-2</v>
      </c>
    </row>
    <row r="155" spans="1:6" ht="15" customHeight="1" x14ac:dyDescent="0.3">
      <c r="A155" s="6">
        <v>154</v>
      </c>
      <c r="B155" s="3" t="s">
        <v>247</v>
      </c>
      <c r="C155" s="7">
        <v>31704</v>
      </c>
      <c r="D155" s="8">
        <f t="shared" si="4"/>
        <v>2.1284441312065367E-5</v>
      </c>
      <c r="E155" s="9">
        <v>-21330</v>
      </c>
      <c r="F155" s="10">
        <f t="shared" si="5"/>
        <v>-0.40219481841837312</v>
      </c>
    </row>
    <row r="156" spans="1:6" ht="15" customHeight="1" x14ac:dyDescent="0.3">
      <c r="A156" s="6">
        <v>155</v>
      </c>
      <c r="B156" s="3" t="s">
        <v>78</v>
      </c>
      <c r="C156" s="7">
        <v>28461</v>
      </c>
      <c r="D156" s="8">
        <f t="shared" si="4"/>
        <v>1.9107257260367538E-5</v>
      </c>
      <c r="E156" s="9">
        <v>0</v>
      </c>
      <c r="F156" s="10">
        <f t="shared" si="5"/>
        <v>0</v>
      </c>
    </row>
    <row r="157" spans="1:6" ht="15" customHeight="1" x14ac:dyDescent="0.3">
      <c r="A157" s="6">
        <v>156</v>
      </c>
      <c r="B157" s="3" t="s">
        <v>248</v>
      </c>
      <c r="C157" s="7">
        <v>26692</v>
      </c>
      <c r="D157" s="8">
        <f t="shared" si="4"/>
        <v>1.7919641291371713E-5</v>
      </c>
      <c r="E157" s="9">
        <v>26692</v>
      </c>
      <c r="F157" s="10" t="str">
        <f t="shared" si="5"/>
        <v/>
      </c>
    </row>
    <row r="158" spans="1:6" ht="15" customHeight="1" x14ac:dyDescent="0.3">
      <c r="A158" s="6">
        <v>157</v>
      </c>
      <c r="B158" s="3" t="s">
        <v>249</v>
      </c>
      <c r="C158" s="7">
        <v>25874</v>
      </c>
      <c r="D158" s="8">
        <f t="shared" si="4"/>
        <v>1.7370477999885795E-5</v>
      </c>
      <c r="E158" s="9">
        <v>25874</v>
      </c>
      <c r="F158" s="10" t="str">
        <f t="shared" si="5"/>
        <v/>
      </c>
    </row>
    <row r="159" spans="1:6" ht="15" customHeight="1" x14ac:dyDescent="0.3">
      <c r="A159" s="6">
        <v>158</v>
      </c>
      <c r="B159" s="3" t="s">
        <v>250</v>
      </c>
      <c r="C159" s="7">
        <v>24637</v>
      </c>
      <c r="D159" s="8">
        <f t="shared" si="4"/>
        <v>1.6540019574985947E-5</v>
      </c>
      <c r="E159" s="9">
        <v>24637</v>
      </c>
      <c r="F159" s="10" t="str">
        <f t="shared" si="5"/>
        <v/>
      </c>
    </row>
    <row r="160" spans="1:6" ht="15" customHeight="1" x14ac:dyDescent="0.3">
      <c r="A160" s="6">
        <v>159</v>
      </c>
      <c r="B160" s="3" t="s">
        <v>251</v>
      </c>
      <c r="C160" s="7">
        <v>22874</v>
      </c>
      <c r="D160" s="8">
        <f t="shared" si="4"/>
        <v>1.5356431698592709E-5</v>
      </c>
      <c r="E160" s="9">
        <v>-20229</v>
      </c>
      <c r="F160" s="10">
        <f t="shared" si="5"/>
        <v>-0.46931768090388137</v>
      </c>
    </row>
    <row r="161" spans="1:6" ht="15" customHeight="1" x14ac:dyDescent="0.3">
      <c r="A161" s="6">
        <v>160</v>
      </c>
      <c r="B161" s="3" t="s">
        <v>252</v>
      </c>
      <c r="C161" s="7">
        <v>22014</v>
      </c>
      <c r="D161" s="8">
        <f t="shared" si="4"/>
        <v>1.4779071758888689E-5</v>
      </c>
      <c r="E161" s="33">
        <v>22014</v>
      </c>
      <c r="F161" s="10" t="str">
        <f t="shared" si="5"/>
        <v/>
      </c>
    </row>
    <row r="162" spans="1:6" ht="15" customHeight="1" x14ac:dyDescent="0.3">
      <c r="A162" s="6">
        <v>161</v>
      </c>
      <c r="B162" s="3" t="s">
        <v>146</v>
      </c>
      <c r="C162" s="7">
        <v>21285</v>
      </c>
      <c r="D162" s="8">
        <f t="shared" si="4"/>
        <v>1.4289658507674469E-5</v>
      </c>
      <c r="E162" s="9">
        <v>0</v>
      </c>
      <c r="F162" s="10">
        <f t="shared" si="5"/>
        <v>0</v>
      </c>
    </row>
    <row r="163" spans="1:6" ht="15" customHeight="1" x14ac:dyDescent="0.3">
      <c r="A163" s="6">
        <v>162</v>
      </c>
      <c r="B163" s="3" t="s">
        <v>253</v>
      </c>
      <c r="C163" s="7">
        <v>20000</v>
      </c>
      <c r="D163" s="8">
        <f t="shared" si="4"/>
        <v>1.3426975341953928E-5</v>
      </c>
      <c r="E163" s="9">
        <v>20000</v>
      </c>
      <c r="F163" s="10" t="str">
        <f t="shared" si="5"/>
        <v/>
      </c>
    </row>
    <row r="164" spans="1:6" ht="15" customHeight="1" x14ac:dyDescent="0.3">
      <c r="A164" s="6">
        <v>163</v>
      </c>
      <c r="B164" s="3" t="s">
        <v>180</v>
      </c>
      <c r="C164" s="7">
        <v>18560</v>
      </c>
      <c r="D164" s="8">
        <f t="shared" si="4"/>
        <v>1.2460233117333245E-5</v>
      </c>
      <c r="E164" s="9">
        <v>18560</v>
      </c>
      <c r="F164" s="10" t="str">
        <f t="shared" si="5"/>
        <v/>
      </c>
    </row>
    <row r="165" spans="1:6" ht="15" customHeight="1" x14ac:dyDescent="0.3">
      <c r="A165" s="6">
        <v>164</v>
      </c>
      <c r="B165" s="3" t="s">
        <v>140</v>
      </c>
      <c r="C165" s="7">
        <v>18500</v>
      </c>
      <c r="D165" s="8">
        <f t="shared" si="4"/>
        <v>1.2419952191307384E-5</v>
      </c>
      <c r="E165" s="9">
        <v>0</v>
      </c>
      <c r="F165" s="10">
        <f t="shared" si="5"/>
        <v>0</v>
      </c>
    </row>
    <row r="166" spans="1:6" ht="15" customHeight="1" x14ac:dyDescent="0.3">
      <c r="A166" s="6">
        <v>165</v>
      </c>
      <c r="B166" s="3" t="s">
        <v>171</v>
      </c>
      <c r="C166" s="7">
        <v>17390</v>
      </c>
      <c r="D166" s="8">
        <f t="shared" si="4"/>
        <v>1.1674755059828941E-5</v>
      </c>
      <c r="E166" s="9">
        <v>2894</v>
      </c>
      <c r="F166" s="10">
        <f t="shared" si="5"/>
        <v>0.19964128035320089</v>
      </c>
    </row>
    <row r="167" spans="1:6" ht="15" customHeight="1" x14ac:dyDescent="0.3">
      <c r="A167" s="6">
        <v>166</v>
      </c>
      <c r="B167" s="3" t="s">
        <v>81</v>
      </c>
      <c r="C167" s="7">
        <v>15000</v>
      </c>
      <c r="D167" s="8">
        <f t="shared" si="4"/>
        <v>1.0070231506465447E-5</v>
      </c>
      <c r="E167" s="9">
        <v>0</v>
      </c>
      <c r="F167" s="10">
        <f t="shared" si="5"/>
        <v>0</v>
      </c>
    </row>
    <row r="168" spans="1:6" ht="15" customHeight="1" x14ac:dyDescent="0.3">
      <c r="A168" s="6">
        <v>167</v>
      </c>
      <c r="B168" s="3" t="s">
        <v>254</v>
      </c>
      <c r="C168" s="7">
        <v>14768</v>
      </c>
      <c r="D168" s="8">
        <f t="shared" si="4"/>
        <v>9.9144785924987804E-6</v>
      </c>
      <c r="E168" s="9">
        <v>14768</v>
      </c>
      <c r="F168" s="10" t="str">
        <f t="shared" si="5"/>
        <v/>
      </c>
    </row>
    <row r="169" spans="1:6" ht="15" customHeight="1" x14ac:dyDescent="0.3">
      <c r="A169" s="6">
        <v>168</v>
      </c>
      <c r="B169" s="3" t="s">
        <v>164</v>
      </c>
      <c r="C169" s="7">
        <v>14700</v>
      </c>
      <c r="D169" s="8">
        <f t="shared" si="4"/>
        <v>9.8688268763361373E-6</v>
      </c>
      <c r="E169" s="9">
        <v>0</v>
      </c>
      <c r="F169" s="10">
        <f t="shared" si="5"/>
        <v>0</v>
      </c>
    </row>
    <row r="170" spans="1:6" ht="15" customHeight="1" x14ac:dyDescent="0.3">
      <c r="A170" s="6">
        <v>169</v>
      </c>
      <c r="B170" s="3" t="s">
        <v>74</v>
      </c>
      <c r="C170" s="7">
        <v>14345</v>
      </c>
      <c r="D170" s="8">
        <f t="shared" si="4"/>
        <v>9.6304980640164546E-6</v>
      </c>
      <c r="E170" s="9">
        <v>0</v>
      </c>
      <c r="F170" s="10">
        <f t="shared" si="5"/>
        <v>0</v>
      </c>
    </row>
    <row r="171" spans="1:6" ht="15" customHeight="1" x14ac:dyDescent="0.3">
      <c r="A171" s="6">
        <v>170</v>
      </c>
      <c r="B171" s="3" t="s">
        <v>75</v>
      </c>
      <c r="C171" s="7">
        <v>12677</v>
      </c>
      <c r="D171" s="8">
        <f t="shared" si="4"/>
        <v>8.5106883204974977E-6</v>
      </c>
      <c r="E171" s="9">
        <v>8446</v>
      </c>
      <c r="F171" s="10">
        <f t="shared" si="5"/>
        <v>1.9962183880879225</v>
      </c>
    </row>
    <row r="172" spans="1:6" ht="15" customHeight="1" x14ac:dyDescent="0.3">
      <c r="A172" s="6">
        <v>171</v>
      </c>
      <c r="B172" s="3" t="s">
        <v>255</v>
      </c>
      <c r="C172" s="7">
        <v>11853</v>
      </c>
      <c r="D172" s="8">
        <f t="shared" si="4"/>
        <v>7.9574969364089962E-6</v>
      </c>
      <c r="E172" s="9">
        <v>11853</v>
      </c>
      <c r="F172" s="10" t="str">
        <f t="shared" si="5"/>
        <v/>
      </c>
    </row>
    <row r="173" spans="1:6" ht="15" customHeight="1" x14ac:dyDescent="0.3">
      <c r="A173" s="6">
        <v>172</v>
      </c>
      <c r="B173" s="3" t="s">
        <v>79</v>
      </c>
      <c r="C173" s="7">
        <v>11555</v>
      </c>
      <c r="D173" s="8">
        <f t="shared" si="4"/>
        <v>7.7574350038138814E-6</v>
      </c>
      <c r="E173" s="9">
        <v>-311974</v>
      </c>
      <c r="F173" s="10">
        <f t="shared" si="5"/>
        <v>-0.96428449999845456</v>
      </c>
    </row>
    <row r="174" spans="1:6" ht="15" customHeight="1" x14ac:dyDescent="0.3">
      <c r="A174" s="6">
        <v>173</v>
      </c>
      <c r="B174" s="3" t="s">
        <v>181</v>
      </c>
      <c r="C174" s="7">
        <v>11415</v>
      </c>
      <c r="D174" s="8">
        <f t="shared" si="4"/>
        <v>7.6634461764202045E-6</v>
      </c>
      <c r="E174" s="9">
        <v>2398</v>
      </c>
      <c r="F174" s="10">
        <f t="shared" si="5"/>
        <v>0.26594210934900742</v>
      </c>
    </row>
    <row r="175" spans="1:6" ht="15" customHeight="1" x14ac:dyDescent="0.3">
      <c r="A175" s="6">
        <v>174</v>
      </c>
      <c r="B175" s="3" t="s">
        <v>125</v>
      </c>
      <c r="C175" s="7">
        <v>10000</v>
      </c>
      <c r="D175" s="8">
        <f t="shared" si="4"/>
        <v>6.7134876709769641E-6</v>
      </c>
      <c r="E175" s="9">
        <v>-5000</v>
      </c>
      <c r="F175" s="10">
        <f t="shared" si="5"/>
        <v>-0.33333333333333331</v>
      </c>
    </row>
    <row r="176" spans="1:6" ht="15" customHeight="1" x14ac:dyDescent="0.3">
      <c r="A176" s="6">
        <v>175</v>
      </c>
      <c r="B176" s="3" t="s">
        <v>256</v>
      </c>
      <c r="C176" s="7">
        <v>8603</v>
      </c>
      <c r="D176" s="8">
        <f t="shared" si="4"/>
        <v>5.7756134433414822E-6</v>
      </c>
      <c r="E176" s="9">
        <v>-2651</v>
      </c>
      <c r="F176" s="10">
        <f t="shared" si="5"/>
        <v>-0.23556068953261064</v>
      </c>
    </row>
    <row r="177" spans="1:6" ht="15" customHeight="1" x14ac:dyDescent="0.3">
      <c r="A177" s="6">
        <v>176</v>
      </c>
      <c r="B177" s="3" t="s">
        <v>165</v>
      </c>
      <c r="C177" s="7">
        <v>6500</v>
      </c>
      <c r="D177" s="8">
        <f t="shared" si="4"/>
        <v>4.3637669861350263E-6</v>
      </c>
      <c r="E177" s="9">
        <v>0</v>
      </c>
      <c r="F177" s="10">
        <f t="shared" si="5"/>
        <v>0</v>
      </c>
    </row>
    <row r="178" spans="1:6" ht="15" customHeight="1" x14ac:dyDescent="0.3">
      <c r="A178" s="6">
        <v>177</v>
      </c>
      <c r="B178" s="3" t="s">
        <v>257</v>
      </c>
      <c r="C178" s="7">
        <v>5935</v>
      </c>
      <c r="D178" s="8">
        <f t="shared" si="4"/>
        <v>3.9844549327248282E-6</v>
      </c>
      <c r="E178" s="9">
        <v>0</v>
      </c>
      <c r="F178" s="10">
        <f t="shared" si="5"/>
        <v>0</v>
      </c>
    </row>
    <row r="179" spans="1:6" ht="15" customHeight="1" x14ac:dyDescent="0.3">
      <c r="A179" s="6">
        <v>178</v>
      </c>
      <c r="B179" s="3" t="s">
        <v>84</v>
      </c>
      <c r="C179" s="7">
        <v>5400</v>
      </c>
      <c r="D179" s="8">
        <f t="shared" si="4"/>
        <v>3.6252833423275605E-6</v>
      </c>
      <c r="E179" s="9">
        <v>0</v>
      </c>
      <c r="F179" s="10">
        <f t="shared" si="5"/>
        <v>0</v>
      </c>
    </row>
    <row r="180" spans="1:6" ht="15" customHeight="1" x14ac:dyDescent="0.3">
      <c r="A180" s="6">
        <v>179</v>
      </c>
      <c r="B180" s="3" t="s">
        <v>258</v>
      </c>
      <c r="C180" s="7">
        <v>5140</v>
      </c>
      <c r="D180" s="8">
        <f t="shared" si="4"/>
        <v>3.4507326628821594E-6</v>
      </c>
      <c r="E180" s="9">
        <v>5140</v>
      </c>
      <c r="F180" s="10" t="str">
        <f t="shared" si="5"/>
        <v/>
      </c>
    </row>
    <row r="181" spans="1:6" ht="15" customHeight="1" x14ac:dyDescent="0.3">
      <c r="A181" s="6">
        <v>180</v>
      </c>
      <c r="B181" s="3" t="s">
        <v>259</v>
      </c>
      <c r="C181" s="7">
        <v>4904</v>
      </c>
      <c r="D181" s="8">
        <f t="shared" si="4"/>
        <v>3.2922943538471032E-6</v>
      </c>
      <c r="E181" s="9">
        <v>199</v>
      </c>
      <c r="F181" s="10">
        <f t="shared" si="5"/>
        <v>4.2295430393198725E-2</v>
      </c>
    </row>
    <row r="182" spans="1:6" ht="15" customHeight="1" x14ac:dyDescent="0.3">
      <c r="A182" s="6">
        <v>181</v>
      </c>
      <c r="B182" s="3" t="s">
        <v>260</v>
      </c>
      <c r="C182" s="7">
        <v>4875</v>
      </c>
      <c r="D182" s="8">
        <f t="shared" si="4"/>
        <v>3.2728252396012701E-6</v>
      </c>
      <c r="E182" s="9">
        <v>3124</v>
      </c>
      <c r="F182" s="10">
        <f t="shared" si="5"/>
        <v>1.7841233580810965</v>
      </c>
    </row>
    <row r="183" spans="1:6" ht="15" customHeight="1" x14ac:dyDescent="0.3">
      <c r="A183" s="6">
        <v>182</v>
      </c>
      <c r="B183" s="3" t="s">
        <v>147</v>
      </c>
      <c r="C183" s="7">
        <v>4000</v>
      </c>
      <c r="D183" s="8">
        <f t="shared" si="4"/>
        <v>2.6853950683907855E-6</v>
      </c>
      <c r="E183" s="9">
        <v>0</v>
      </c>
      <c r="F183" s="10">
        <f t="shared" si="5"/>
        <v>0</v>
      </c>
    </row>
    <row r="184" spans="1:6" ht="15" customHeight="1" x14ac:dyDescent="0.3">
      <c r="A184" s="6">
        <v>183</v>
      </c>
      <c r="B184" s="3" t="s">
        <v>85</v>
      </c>
      <c r="C184" s="7">
        <v>1979</v>
      </c>
      <c r="D184" s="8">
        <f t="shared" si="4"/>
        <v>1.3285992100863412E-6</v>
      </c>
      <c r="E184" s="9">
        <v>0</v>
      </c>
      <c r="F184" s="10">
        <f t="shared" si="5"/>
        <v>0</v>
      </c>
    </row>
    <row r="185" spans="1:6" ht="15" customHeight="1" x14ac:dyDescent="0.3">
      <c r="A185" s="6">
        <v>184</v>
      </c>
      <c r="B185" s="3" t="s">
        <v>261</v>
      </c>
      <c r="C185" s="7">
        <v>1406</v>
      </c>
      <c r="D185" s="8">
        <f t="shared" si="4"/>
        <v>9.439163665393612E-7</v>
      </c>
      <c r="E185" s="9">
        <v>-1088133</v>
      </c>
      <c r="F185" s="10">
        <f t="shared" si="5"/>
        <v>-0.99870954596393524</v>
      </c>
    </row>
    <row r="186" spans="1:6" ht="15" customHeight="1" x14ac:dyDescent="0.3">
      <c r="A186" s="6">
        <v>185</v>
      </c>
      <c r="B186" s="3" t="s">
        <v>80</v>
      </c>
      <c r="C186" s="7">
        <v>1270</v>
      </c>
      <c r="D186" s="8">
        <f t="shared" si="4"/>
        <v>8.5261293421407446E-7</v>
      </c>
      <c r="E186" s="9">
        <v>-6</v>
      </c>
      <c r="F186" s="10">
        <f t="shared" si="5"/>
        <v>-4.7021943573667714E-3</v>
      </c>
    </row>
    <row r="187" spans="1:6" ht="15" customHeight="1" x14ac:dyDescent="0.3">
      <c r="A187" s="6">
        <v>186</v>
      </c>
      <c r="B187" s="3" t="s">
        <v>262</v>
      </c>
      <c r="C187" s="7">
        <v>860</v>
      </c>
      <c r="D187" s="8">
        <f t="shared" si="4"/>
        <v>5.7735993970401887E-7</v>
      </c>
      <c r="E187" s="9">
        <v>860</v>
      </c>
      <c r="F187" s="10" t="str">
        <f t="shared" si="5"/>
        <v/>
      </c>
    </row>
    <row r="188" spans="1:6" ht="15" customHeight="1" thickBot="1" x14ac:dyDescent="0.35">
      <c r="A188" s="11"/>
      <c r="B188" s="11" t="s">
        <v>149</v>
      </c>
      <c r="C188" s="12">
        <f>+SUBTOTAL(9,C2:C187)</f>
        <v>334451111</v>
      </c>
      <c r="D188" s="13">
        <f>+C188/$H$1</f>
        <v>0.22453334102430481</v>
      </c>
      <c r="E188" s="14">
        <f>+SUBTOTAL(9,E2:E187)</f>
        <v>22619217</v>
      </c>
      <c r="F188" s="15">
        <f>+IF(ISERR(E188/(C188-E188)),0,E188/(C188-E188))</f>
        <v>7.2536573183242123E-2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80" zoomScaleNormal="80" workbookViewId="0"/>
  </sheetViews>
  <sheetFormatPr defaultRowHeight="15" customHeight="1" x14ac:dyDescent="0.3"/>
  <cols>
    <col min="1" max="1" width="18.33203125" style="3" customWidth="1"/>
    <col min="2" max="2" width="11.109375" style="3" bestFit="1" customWidth="1"/>
    <col min="3" max="6" width="15.77734375" style="3" customWidth="1"/>
    <col min="7" max="7" width="17.77734375" style="3" bestFit="1" customWidth="1"/>
    <col min="8" max="8" width="13" style="3" bestFit="1" customWidth="1"/>
    <col min="9" max="9" width="8.88671875" style="3" customWidth="1"/>
    <col min="10" max="10" width="17.77734375" style="3" bestFit="1" customWidth="1"/>
    <col min="11" max="11" width="11.88671875" style="3" bestFit="1" customWidth="1"/>
    <col min="12" max="16384" width="8.88671875" style="3"/>
  </cols>
  <sheetData>
    <row r="1" spans="1:5" ht="19.95" customHeight="1" thickBot="1" x14ac:dyDescent="0.35">
      <c r="A1" s="16" t="s">
        <v>120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3">
      <c r="A2" s="3" t="s">
        <v>86</v>
      </c>
      <c r="B2" s="7">
        <v>107564912</v>
      </c>
      <c r="C2" s="9">
        <v>-5103546</v>
      </c>
      <c r="D2" s="10">
        <v>5.0401771144284483E-3</v>
      </c>
      <c r="E2" s="17">
        <f>+B2/$B$6</f>
        <v>0.32161624961682367</v>
      </c>
    </row>
    <row r="3" spans="1:5" ht="15" customHeight="1" x14ac:dyDescent="0.3">
      <c r="A3" s="3" t="s">
        <v>87</v>
      </c>
      <c r="B3" s="7">
        <v>132171665</v>
      </c>
      <c r="C3" s="9">
        <v>4006426</v>
      </c>
      <c r="D3" s="10">
        <v>-1.3477545193566722E-2</v>
      </c>
      <c r="E3" s="17">
        <f>+B3/$B$6</f>
        <v>0.39518979202912558</v>
      </c>
    </row>
    <row r="4" spans="1:5" ht="15" customHeight="1" x14ac:dyDescent="0.3">
      <c r="A4" s="3" t="s">
        <v>88</v>
      </c>
      <c r="B4" s="7">
        <v>66987785</v>
      </c>
      <c r="C4" s="9">
        <v>23960192</v>
      </c>
      <c r="D4" s="10">
        <v>9.3643431604861493E-3</v>
      </c>
      <c r="E4" s="17">
        <f>+B4/$B$6</f>
        <v>0.2002917101985647</v>
      </c>
    </row>
    <row r="5" spans="1:5" ht="15" customHeight="1" x14ac:dyDescent="0.3">
      <c r="A5" s="3" t="s">
        <v>89</v>
      </c>
      <c r="B5" s="7">
        <v>27726749</v>
      </c>
      <c r="C5" s="9">
        <v>-243855</v>
      </c>
      <c r="D5" s="10">
        <v>5.1493838316984085E-2</v>
      </c>
      <c r="E5" s="17">
        <f>+B5/$B$6</f>
        <v>8.2902248155486025E-2</v>
      </c>
    </row>
    <row r="6" spans="1:5" ht="15" customHeight="1" thickBot="1" x14ac:dyDescent="0.35">
      <c r="A6" s="11" t="s">
        <v>149</v>
      </c>
      <c r="B6" s="12">
        <f>+SUM(B2:B5)</f>
        <v>334451111</v>
      </c>
      <c r="C6" s="14">
        <f>+SUM(C2:C5)</f>
        <v>22619217</v>
      </c>
      <c r="D6" s="15">
        <f>+C6/(B6-C6)</f>
        <v>7.2536573183242123E-2</v>
      </c>
    </row>
    <row r="7" spans="1:5" ht="15" customHeight="1" x14ac:dyDescent="0.3">
      <c r="C7" s="7"/>
    </row>
    <row r="8" spans="1:5" ht="15" customHeight="1" x14ac:dyDescent="0.3">
      <c r="C8" s="7"/>
    </row>
    <row r="9" spans="1:5" ht="15" customHeight="1" x14ac:dyDescent="0.3">
      <c r="C9" s="7"/>
    </row>
    <row r="10" spans="1:5" ht="15" customHeight="1" x14ac:dyDescent="0.3">
      <c r="D10" s="8"/>
    </row>
    <row r="11" spans="1:5" ht="15" customHeight="1" x14ac:dyDescent="0.3">
      <c r="D11" s="8"/>
    </row>
    <row r="12" spans="1:5" ht="15" customHeight="1" x14ac:dyDescent="0.3">
      <c r="D12" s="8"/>
    </row>
    <row r="13" spans="1:5" ht="15" customHeight="1" x14ac:dyDescent="0.3">
      <c r="D13" s="8"/>
    </row>
    <row r="14" spans="1:5" ht="15" customHeight="1" x14ac:dyDescent="0.3">
      <c r="D14" s="8"/>
    </row>
    <row r="24" spans="1:1" ht="13.2" x14ac:dyDescent="0.3">
      <c r="A24" s="18" t="s">
        <v>90</v>
      </c>
    </row>
    <row r="27" spans="1:1" ht="15" customHeight="1" x14ac:dyDescent="0.3">
      <c r="A27" s="5" t="s">
        <v>201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zoomScale="80" zoomScaleNormal="80" workbookViewId="0"/>
  </sheetViews>
  <sheetFormatPr defaultRowHeight="15" customHeight="1" x14ac:dyDescent="0.3"/>
  <cols>
    <col min="1" max="1" width="23.77734375" style="3" customWidth="1"/>
    <col min="2" max="2" width="11.109375" style="3" bestFit="1" customWidth="1"/>
    <col min="3" max="6" width="15.77734375" style="3" customWidth="1"/>
    <col min="7" max="7" width="17.77734375" style="3" customWidth="1"/>
    <col min="8" max="8" width="13" style="3" bestFit="1" customWidth="1"/>
    <col min="9" max="9" width="8.88671875" style="3" customWidth="1"/>
    <col min="10" max="10" width="17.77734375" style="3" customWidth="1"/>
    <col min="11" max="11" width="11.88671875" style="3" bestFit="1" customWidth="1"/>
    <col min="12" max="16384" width="8.88671875" style="3"/>
  </cols>
  <sheetData>
    <row r="1" spans="1:5" ht="19.95" customHeight="1" thickBot="1" x14ac:dyDescent="0.35">
      <c r="A1" s="16" t="s">
        <v>141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3">
      <c r="A2" s="3" t="s">
        <v>92</v>
      </c>
      <c r="B2" s="7">
        <v>82299115</v>
      </c>
      <c r="C2" s="9">
        <v>16165570</v>
      </c>
      <c r="D2" s="10">
        <v>-8.7291693441745137E-3</v>
      </c>
      <c r="E2" s="17">
        <f t="shared" ref="E2:E10" si="0">+B2/$B$11</f>
        <v>0.24607218302826928</v>
      </c>
    </row>
    <row r="3" spans="1:5" ht="15" customHeight="1" x14ac:dyDescent="0.3">
      <c r="A3" s="3" t="s">
        <v>93</v>
      </c>
      <c r="B3" s="7">
        <v>89695874</v>
      </c>
      <c r="C3" s="9">
        <v>-548873</v>
      </c>
      <c r="D3" s="10">
        <v>1.5501751645978766E-2</v>
      </c>
      <c r="E3" s="17">
        <f t="shared" si="0"/>
        <v>0.26818829733234167</v>
      </c>
    </row>
    <row r="4" spans="1:5" ht="15" customHeight="1" x14ac:dyDescent="0.3">
      <c r="A4" s="3" t="s">
        <v>94</v>
      </c>
      <c r="B4" s="7">
        <v>34744109</v>
      </c>
      <c r="C4" s="9">
        <v>1875948</v>
      </c>
      <c r="D4" s="10">
        <v>-4.9125627690426409E-4</v>
      </c>
      <c r="E4" s="17">
        <f t="shared" si="0"/>
        <v>0.10388396945704868</v>
      </c>
    </row>
    <row r="5" spans="1:5" ht="15" customHeight="1" x14ac:dyDescent="0.3">
      <c r="A5" s="3" t="s">
        <v>95</v>
      </c>
      <c r="B5" s="7">
        <v>13692671</v>
      </c>
      <c r="C5" s="9">
        <v>-723249</v>
      </c>
      <c r="D5" s="10">
        <v>8.4019110168650213E-3</v>
      </c>
      <c r="E5" s="17">
        <f t="shared" si="0"/>
        <v>4.0940725115426513E-2</v>
      </c>
    </row>
    <row r="6" spans="1:5" ht="15" customHeight="1" x14ac:dyDescent="0.3">
      <c r="A6" s="3" t="s">
        <v>96</v>
      </c>
      <c r="B6" s="7">
        <v>23403599</v>
      </c>
      <c r="C6" s="9">
        <v>7270495</v>
      </c>
      <c r="D6" s="10">
        <v>-3.8405963289796408E-3</v>
      </c>
      <c r="E6" s="17">
        <f t="shared" si="0"/>
        <v>6.9976143688157758E-2</v>
      </c>
    </row>
    <row r="7" spans="1:5" ht="15" customHeight="1" x14ac:dyDescent="0.3">
      <c r="A7" s="3" t="s">
        <v>97</v>
      </c>
      <c r="B7" s="7">
        <v>34602017</v>
      </c>
      <c r="C7" s="9">
        <v>2457657</v>
      </c>
      <c r="D7" s="10">
        <v>5.1686758982378449E-2</v>
      </c>
      <c r="E7" s="17">
        <f t="shared" si="0"/>
        <v>0.1034591181250404</v>
      </c>
    </row>
    <row r="8" spans="1:5" ht="15" customHeight="1" x14ac:dyDescent="0.3">
      <c r="A8" s="3" t="s">
        <v>98</v>
      </c>
      <c r="B8" s="7">
        <v>6853852</v>
      </c>
      <c r="C8" s="9">
        <v>-166573</v>
      </c>
      <c r="D8" s="10">
        <v>1.9545428756526248E-2</v>
      </c>
      <c r="E8" s="17">
        <f t="shared" si="0"/>
        <v>2.0492836694448895E-2</v>
      </c>
    </row>
    <row r="9" spans="1:5" ht="15" customHeight="1" x14ac:dyDescent="0.3">
      <c r="A9" s="3" t="s">
        <v>99</v>
      </c>
      <c r="B9" s="7">
        <v>5517999</v>
      </c>
      <c r="C9" s="9">
        <v>-5051139</v>
      </c>
      <c r="D9" s="10">
        <v>-0.14228057030331057</v>
      </c>
      <c r="E9" s="17">
        <f t="shared" si="0"/>
        <v>1.6498671460535227E-2</v>
      </c>
    </row>
    <row r="10" spans="1:5" ht="15" customHeight="1" x14ac:dyDescent="0.3">
      <c r="A10" s="3" t="s">
        <v>89</v>
      </c>
      <c r="B10" s="7">
        <v>43641875</v>
      </c>
      <c r="C10" s="9">
        <v>1339381</v>
      </c>
      <c r="D10" s="10">
        <v>4.810733977370015E-3</v>
      </c>
      <c r="E10" s="17">
        <f t="shared" si="0"/>
        <v>0.1304880550987316</v>
      </c>
    </row>
    <row r="11" spans="1:5" ht="15" customHeight="1" thickBot="1" x14ac:dyDescent="0.35">
      <c r="A11" s="11" t="s">
        <v>117</v>
      </c>
      <c r="B11" s="12">
        <f>+SUM(B2:B10)</f>
        <v>334451111</v>
      </c>
      <c r="C11" s="14">
        <f>+SUM(C2:C10)</f>
        <v>22619217</v>
      </c>
      <c r="D11" s="15">
        <f t="shared" ref="D11" si="1">+C11/(B11-C11)</f>
        <v>7.2536573183242123E-2</v>
      </c>
    </row>
    <row r="12" spans="1:5" ht="15" customHeight="1" x14ac:dyDescent="0.3">
      <c r="C12" s="7"/>
    </row>
    <row r="13" spans="1:5" ht="15" customHeight="1" x14ac:dyDescent="0.3">
      <c r="C13" s="7"/>
    </row>
    <row r="14" spans="1:5" ht="15" customHeight="1" x14ac:dyDescent="0.3">
      <c r="C14" s="7"/>
    </row>
    <row r="15" spans="1:5" ht="15" customHeight="1" x14ac:dyDescent="0.3">
      <c r="D15" s="8"/>
    </row>
    <row r="16" spans="1:5" ht="15" customHeight="1" x14ac:dyDescent="0.3">
      <c r="D16" s="8"/>
    </row>
    <row r="17" spans="1:6" ht="15" customHeight="1" x14ac:dyDescent="0.3">
      <c r="D17" s="8"/>
    </row>
    <row r="18" spans="1:6" ht="15" customHeight="1" x14ac:dyDescent="0.3">
      <c r="D18" s="8"/>
    </row>
    <row r="19" spans="1:6" ht="15" customHeight="1" x14ac:dyDescent="0.3">
      <c r="D19" s="8"/>
    </row>
    <row r="26" spans="1:6" ht="15" customHeight="1" x14ac:dyDescent="0.3">
      <c r="F26" s="18"/>
    </row>
    <row r="29" spans="1:6" ht="13.2" x14ac:dyDescent="0.3">
      <c r="A29" s="18" t="s">
        <v>182</v>
      </c>
    </row>
    <row r="32" spans="1:6" ht="15" customHeight="1" x14ac:dyDescent="0.3">
      <c r="A32" s="5" t="s">
        <v>201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RowHeight="15" customHeight="1" x14ac:dyDescent="0.25"/>
  <cols>
    <col min="1" max="1" width="20.21875" style="19" bestFit="1" customWidth="1"/>
    <col min="2" max="5" width="16.88671875" style="19" customWidth="1"/>
    <col min="6" max="16384" width="8.88671875" style="19"/>
  </cols>
  <sheetData>
    <row r="1" spans="1:5" ht="19.95" customHeight="1" thickBot="1" x14ac:dyDescent="0.3">
      <c r="A1" s="30" t="s">
        <v>100</v>
      </c>
      <c r="B1" s="31" t="s">
        <v>101</v>
      </c>
      <c r="C1" s="31" t="s">
        <v>102</v>
      </c>
      <c r="D1" s="31" t="s">
        <v>2</v>
      </c>
      <c r="E1" s="31" t="s">
        <v>103</v>
      </c>
    </row>
    <row r="2" spans="1:5" ht="15" customHeight="1" thickTop="1" x14ac:dyDescent="0.25">
      <c r="A2" s="20" t="s">
        <v>104</v>
      </c>
      <c r="B2" s="26">
        <v>322</v>
      </c>
      <c r="C2" s="27">
        <v>1.634351842452543E-2</v>
      </c>
      <c r="D2" s="26">
        <v>4368</v>
      </c>
      <c r="E2" s="27">
        <v>2.9669315367852842E-6</v>
      </c>
    </row>
    <row r="3" spans="1:5" ht="15" customHeight="1" x14ac:dyDescent="0.25">
      <c r="A3" s="20" t="s">
        <v>105</v>
      </c>
      <c r="B3" s="26">
        <v>168</v>
      </c>
      <c r="C3" s="27">
        <v>8.5270530910567452E-3</v>
      </c>
      <c r="D3" s="26">
        <v>14815</v>
      </c>
      <c r="E3" s="27">
        <v>1.0062978644110345E-5</v>
      </c>
    </row>
    <row r="4" spans="1:5" ht="15" customHeight="1" x14ac:dyDescent="0.25">
      <c r="A4" s="20" t="s">
        <v>106</v>
      </c>
      <c r="B4" s="26">
        <v>1594</v>
      </c>
      <c r="C4" s="27">
        <v>8.0905491828240791E-2</v>
      </c>
      <c r="D4" s="26">
        <v>528959</v>
      </c>
      <c r="E4" s="27">
        <v>3.5929146949780383E-4</v>
      </c>
    </row>
    <row r="5" spans="1:5" ht="15" customHeight="1" x14ac:dyDescent="0.25">
      <c r="A5" s="20" t="s">
        <v>107</v>
      </c>
      <c r="B5" s="26">
        <v>4512</v>
      </c>
      <c r="C5" s="27">
        <v>0.22901228301695259</v>
      </c>
      <c r="D5" s="26">
        <v>3786222</v>
      </c>
      <c r="E5" s="27">
        <v>2.5717631540911751E-3</v>
      </c>
    </row>
    <row r="6" spans="1:5" ht="15" customHeight="1" x14ac:dyDescent="0.25">
      <c r="A6" s="20" t="s">
        <v>108</v>
      </c>
      <c r="B6" s="26">
        <v>10028</v>
      </c>
      <c r="C6" s="27">
        <v>0.50898385950664904</v>
      </c>
      <c r="D6" s="26">
        <v>26139699</v>
      </c>
      <c r="E6" s="27">
        <v>1.7755196274078469E-2</v>
      </c>
    </row>
    <row r="7" spans="1:5" ht="15" customHeight="1" x14ac:dyDescent="0.25">
      <c r="A7" s="20" t="s">
        <v>109</v>
      </c>
      <c r="B7" s="26">
        <v>1356</v>
      </c>
      <c r="C7" s="27">
        <v>6.8825499949243737E-2</v>
      </c>
      <c r="D7" s="26">
        <v>9884507</v>
      </c>
      <c r="E7" s="27">
        <v>6.7139779175537772E-3</v>
      </c>
    </row>
    <row r="8" spans="1:5" ht="15" customHeight="1" x14ac:dyDescent="0.25">
      <c r="A8" s="20" t="s">
        <v>110</v>
      </c>
      <c r="B8" s="26">
        <v>1051</v>
      </c>
      <c r="C8" s="27">
        <v>5.3344838087503808E-2</v>
      </c>
      <c r="D8" s="26">
        <v>22140672</v>
      </c>
      <c r="E8" s="27">
        <v>1.5038886905315685E-2</v>
      </c>
    </row>
    <row r="9" spans="1:5" ht="15" customHeight="1" x14ac:dyDescent="0.25">
      <c r="A9" s="20" t="s">
        <v>111</v>
      </c>
      <c r="B9" s="26">
        <v>141</v>
      </c>
      <c r="C9" s="27">
        <v>7.1566338442797684E-3</v>
      </c>
      <c r="D9" s="26">
        <v>9929481</v>
      </c>
      <c r="E9" s="27">
        <v>6.7445261728045517E-3</v>
      </c>
    </row>
    <row r="10" spans="1:5" ht="15" customHeight="1" x14ac:dyDescent="0.25">
      <c r="A10" s="20" t="s">
        <v>112</v>
      </c>
      <c r="B10" s="26">
        <v>261</v>
      </c>
      <c r="C10" s="27">
        <v>1.3247386052177445E-2</v>
      </c>
      <c r="D10" s="26">
        <v>64752372</v>
      </c>
      <c r="E10" s="27">
        <v>4.3982567437832513E-2</v>
      </c>
    </row>
    <row r="11" spans="1:5" ht="15" customHeight="1" x14ac:dyDescent="0.25">
      <c r="A11" s="20" t="s">
        <v>113</v>
      </c>
      <c r="B11" s="26">
        <v>104</v>
      </c>
      <c r="C11" s="27">
        <v>5.2786519135113183E-3</v>
      </c>
      <c r="D11" s="26">
        <v>75174447</v>
      </c>
      <c r="E11" s="27">
        <v>5.1061684424151536E-2</v>
      </c>
    </row>
    <row r="12" spans="1:5" ht="15" customHeight="1" x14ac:dyDescent="0.25">
      <c r="A12" s="20" t="s">
        <v>114</v>
      </c>
      <c r="B12" s="26">
        <v>125</v>
      </c>
      <c r="C12" s="27">
        <v>6.3445335498934115E-3</v>
      </c>
      <c r="D12" s="26">
        <v>264524085</v>
      </c>
      <c r="E12" s="27">
        <v>0.17967601877879377</v>
      </c>
    </row>
    <row r="13" spans="1:5" ht="15" customHeight="1" x14ac:dyDescent="0.25">
      <c r="A13" s="20" t="s">
        <v>115</v>
      </c>
      <c r="B13" s="26">
        <v>13</v>
      </c>
      <c r="C13" s="27">
        <v>6.5983148918891479E-4</v>
      </c>
      <c r="D13" s="26">
        <v>98495030</v>
      </c>
      <c r="E13" s="27">
        <v>6.6902017107054179E-2</v>
      </c>
    </row>
    <row r="14" spans="1:5" ht="15" customHeight="1" x14ac:dyDescent="0.25">
      <c r="A14" s="20" t="s">
        <v>116</v>
      </c>
      <c r="B14" s="26">
        <v>27</v>
      </c>
      <c r="C14" s="27">
        <v>1.370419246776977E-3</v>
      </c>
      <c r="D14" s="26">
        <v>896853450</v>
      </c>
      <c r="E14" s="27">
        <v>0.60918104044864563</v>
      </c>
    </row>
    <row r="15" spans="1:5" ht="15" customHeight="1" x14ac:dyDescent="0.25">
      <c r="A15" s="23" t="s">
        <v>117</v>
      </c>
      <c r="B15" s="28">
        <v>20506</v>
      </c>
      <c r="C15" s="29">
        <v>0.99999999999999978</v>
      </c>
      <c r="D15" s="28">
        <f>SUM(D2:D14)</f>
        <v>1472228107</v>
      </c>
      <c r="E15" s="29">
        <v>1</v>
      </c>
    </row>
    <row r="16" spans="1:5" ht="15" customHeight="1" x14ac:dyDescent="0.25">
      <c r="A16" s="20" t="s">
        <v>118</v>
      </c>
      <c r="B16" s="21"/>
      <c r="C16" s="22"/>
      <c r="D16" s="26">
        <v>17310638</v>
      </c>
      <c r="E16" s="22"/>
    </row>
    <row r="17" spans="1:5" ht="15" customHeight="1" x14ac:dyDescent="0.25">
      <c r="A17" s="23" t="s">
        <v>119</v>
      </c>
      <c r="B17" s="24"/>
      <c r="C17" s="25"/>
      <c r="D17" s="28">
        <f>+D15+D16</f>
        <v>1489538745</v>
      </c>
      <c r="E17" s="25"/>
    </row>
    <row r="19" spans="1:5" ht="15" customHeight="1" x14ac:dyDescent="0.25">
      <c r="A19" s="32" t="s">
        <v>172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88"/>
  <sheetViews>
    <sheetView zoomScale="80" zoomScaleNormal="80" workbookViewId="0"/>
  </sheetViews>
  <sheetFormatPr defaultRowHeight="15" customHeight="1" x14ac:dyDescent="0.3"/>
  <cols>
    <col min="1" max="1" width="8.21875" style="3" customWidth="1"/>
    <col min="2" max="2" width="49.33203125" style="3" bestFit="1" customWidth="1"/>
    <col min="3" max="3" width="15.6640625" style="3" bestFit="1" customWidth="1"/>
    <col min="4" max="4" width="14.88671875" style="3" bestFit="1" customWidth="1"/>
    <col min="5" max="16384" width="8.88671875" style="3"/>
  </cols>
  <sheetData>
    <row r="1" spans="1:8" ht="19.95" customHeight="1" thickBot="1" x14ac:dyDescent="0.35">
      <c r="A1" s="1" t="s">
        <v>0</v>
      </c>
      <c r="B1" s="1" t="s">
        <v>1</v>
      </c>
      <c r="C1" s="1" t="s">
        <v>120</v>
      </c>
      <c r="D1" s="1" t="s">
        <v>91</v>
      </c>
      <c r="F1" s="5" t="s">
        <v>201</v>
      </c>
      <c r="H1" s="4"/>
    </row>
    <row r="2" spans="1:8" ht="15" customHeight="1" thickTop="1" x14ac:dyDescent="0.3">
      <c r="A2" s="6">
        <v>1</v>
      </c>
      <c r="B2" s="3" t="s">
        <v>7</v>
      </c>
      <c r="C2" s="3" t="s">
        <v>127</v>
      </c>
      <c r="D2" s="3" t="s">
        <v>184</v>
      </c>
    </row>
    <row r="3" spans="1:8" ht="15" customHeight="1" x14ac:dyDescent="0.3">
      <c r="A3" s="6">
        <v>2</v>
      </c>
      <c r="B3" s="3" t="s">
        <v>6</v>
      </c>
      <c r="C3" s="3" t="s">
        <v>126</v>
      </c>
      <c r="D3" s="3" t="s">
        <v>185</v>
      </c>
    </row>
    <row r="4" spans="1:8" ht="15" customHeight="1" x14ac:dyDescent="0.3">
      <c r="A4" s="6">
        <v>3</v>
      </c>
      <c r="B4" s="3" t="s">
        <v>139</v>
      </c>
      <c r="C4" s="3" t="s">
        <v>127</v>
      </c>
      <c r="D4" s="3" t="s">
        <v>135</v>
      </c>
    </row>
    <row r="5" spans="1:8" ht="15" customHeight="1" x14ac:dyDescent="0.3">
      <c r="A5" s="6">
        <v>4</v>
      </c>
      <c r="B5" s="3" t="s">
        <v>8</v>
      </c>
      <c r="C5" s="3" t="s">
        <v>127</v>
      </c>
      <c r="D5" s="3" t="s">
        <v>183</v>
      </c>
    </row>
    <row r="6" spans="1:8" ht="15" customHeight="1" x14ac:dyDescent="0.3">
      <c r="A6" s="6">
        <v>5</v>
      </c>
      <c r="B6" s="3" t="s">
        <v>11</v>
      </c>
      <c r="C6" s="3" t="s">
        <v>88</v>
      </c>
      <c r="D6" s="3" t="s">
        <v>185</v>
      </c>
    </row>
    <row r="7" spans="1:8" ht="15" customHeight="1" x14ac:dyDescent="0.3">
      <c r="A7" s="6">
        <v>6</v>
      </c>
      <c r="B7" s="3" t="s">
        <v>12</v>
      </c>
      <c r="C7" s="3" t="s">
        <v>88</v>
      </c>
      <c r="D7" s="3" t="s">
        <v>183</v>
      </c>
    </row>
    <row r="8" spans="1:8" ht="15" customHeight="1" x14ac:dyDescent="0.3">
      <c r="A8" s="6">
        <v>7</v>
      </c>
      <c r="B8" s="3" t="s">
        <v>10</v>
      </c>
      <c r="C8" s="3" t="s">
        <v>129</v>
      </c>
      <c r="D8" s="3" t="s">
        <v>185</v>
      </c>
    </row>
    <row r="9" spans="1:8" ht="15" customHeight="1" x14ac:dyDescent="0.3">
      <c r="A9" s="6">
        <v>8</v>
      </c>
      <c r="B9" s="3" t="s">
        <v>34</v>
      </c>
      <c r="C9" s="3" t="s">
        <v>88</v>
      </c>
      <c r="D9" s="3" t="s">
        <v>96</v>
      </c>
    </row>
    <row r="10" spans="1:8" ht="15" customHeight="1" x14ac:dyDescent="0.3">
      <c r="A10" s="6">
        <v>9</v>
      </c>
      <c r="B10" s="3" t="s">
        <v>48</v>
      </c>
      <c r="C10" s="3" t="s">
        <v>129</v>
      </c>
      <c r="D10" s="3" t="s">
        <v>186</v>
      </c>
    </row>
    <row r="11" spans="1:8" ht="15" customHeight="1" x14ac:dyDescent="0.3">
      <c r="A11" s="6">
        <v>10</v>
      </c>
      <c r="B11" s="3" t="s">
        <v>20</v>
      </c>
      <c r="C11" s="3" t="s">
        <v>126</v>
      </c>
      <c r="D11" s="3" t="s">
        <v>94</v>
      </c>
    </row>
    <row r="12" spans="1:8" ht="15" customHeight="1" x14ac:dyDescent="0.3">
      <c r="A12" s="6">
        <v>11</v>
      </c>
      <c r="B12" s="3" t="s">
        <v>150</v>
      </c>
      <c r="C12" s="3" t="s">
        <v>129</v>
      </c>
      <c r="D12" s="3" t="s">
        <v>185</v>
      </c>
    </row>
    <row r="13" spans="1:8" ht="15" customHeight="1" x14ac:dyDescent="0.3">
      <c r="A13" s="6">
        <v>12</v>
      </c>
      <c r="B13" s="3" t="s">
        <v>16</v>
      </c>
      <c r="C13" s="3" t="s">
        <v>126</v>
      </c>
      <c r="D13" s="3" t="s">
        <v>183</v>
      </c>
    </row>
    <row r="14" spans="1:8" ht="15" customHeight="1" x14ac:dyDescent="0.3">
      <c r="A14" s="6">
        <v>13</v>
      </c>
      <c r="B14" s="3" t="s">
        <v>14</v>
      </c>
      <c r="C14" s="3" t="s">
        <v>88</v>
      </c>
      <c r="D14" s="3" t="s">
        <v>183</v>
      </c>
    </row>
    <row r="15" spans="1:8" ht="15" customHeight="1" x14ac:dyDescent="0.3">
      <c r="A15" s="6">
        <v>14</v>
      </c>
      <c r="B15" s="3" t="s">
        <v>13</v>
      </c>
      <c r="C15" s="3" t="s">
        <v>126</v>
      </c>
      <c r="D15" s="3" t="s">
        <v>187</v>
      </c>
    </row>
    <row r="16" spans="1:8" ht="15" customHeight="1" x14ac:dyDescent="0.3">
      <c r="A16" s="6">
        <v>15</v>
      </c>
      <c r="B16" s="3" t="s">
        <v>202</v>
      </c>
      <c r="C16" s="3" t="s">
        <v>127</v>
      </c>
      <c r="D16" s="3" t="s">
        <v>94</v>
      </c>
    </row>
    <row r="17" spans="1:4" ht="15" customHeight="1" x14ac:dyDescent="0.3">
      <c r="A17" s="6">
        <v>16</v>
      </c>
      <c r="B17" s="3" t="s">
        <v>203</v>
      </c>
      <c r="D17" s="3" t="s">
        <v>94</v>
      </c>
    </row>
    <row r="18" spans="1:4" ht="15" customHeight="1" x14ac:dyDescent="0.3">
      <c r="A18" s="6">
        <v>17</v>
      </c>
      <c r="B18" s="3" t="s">
        <v>19</v>
      </c>
      <c r="C18" s="3" t="s">
        <v>126</v>
      </c>
      <c r="D18" s="3" t="s">
        <v>94</v>
      </c>
    </row>
    <row r="19" spans="1:4" ht="15" customHeight="1" x14ac:dyDescent="0.3">
      <c r="A19" s="6">
        <v>18</v>
      </c>
      <c r="B19" s="3" t="s">
        <v>145</v>
      </c>
      <c r="C19" s="3" t="s">
        <v>126</v>
      </c>
      <c r="D19" s="3" t="s">
        <v>183</v>
      </c>
    </row>
    <row r="20" spans="1:4" ht="15" customHeight="1" x14ac:dyDescent="0.3">
      <c r="A20" s="6">
        <v>19</v>
      </c>
      <c r="B20" s="3" t="s">
        <v>63</v>
      </c>
      <c r="C20" s="3" t="s">
        <v>129</v>
      </c>
      <c r="D20" s="3" t="s">
        <v>94</v>
      </c>
    </row>
    <row r="21" spans="1:4" ht="15" customHeight="1" x14ac:dyDescent="0.3">
      <c r="A21" s="6">
        <v>20</v>
      </c>
      <c r="B21" s="3" t="s">
        <v>60</v>
      </c>
      <c r="C21" s="3" t="s">
        <v>126</v>
      </c>
      <c r="D21" s="3" t="s">
        <v>188</v>
      </c>
    </row>
    <row r="22" spans="1:4" ht="15" customHeight="1" x14ac:dyDescent="0.3">
      <c r="A22" s="6">
        <v>21</v>
      </c>
      <c r="B22" s="3" t="s">
        <v>204</v>
      </c>
      <c r="C22" s="3" t="s">
        <v>127</v>
      </c>
      <c r="D22" s="3" t="s">
        <v>185</v>
      </c>
    </row>
    <row r="23" spans="1:4" ht="15" customHeight="1" x14ac:dyDescent="0.3">
      <c r="A23" s="6">
        <v>22</v>
      </c>
      <c r="B23" s="3" t="s">
        <v>59</v>
      </c>
      <c r="C23" s="3" t="s">
        <v>127</v>
      </c>
      <c r="D23" s="3" t="s">
        <v>187</v>
      </c>
    </row>
    <row r="24" spans="1:4" ht="15" customHeight="1" x14ac:dyDescent="0.3">
      <c r="A24" s="6">
        <v>23</v>
      </c>
      <c r="B24" s="3" t="s">
        <v>15</v>
      </c>
      <c r="C24" s="3" t="s">
        <v>129</v>
      </c>
      <c r="D24" s="3" t="s">
        <v>96</v>
      </c>
    </row>
    <row r="25" spans="1:4" ht="15" customHeight="1" x14ac:dyDescent="0.3">
      <c r="A25" s="6">
        <v>24</v>
      </c>
      <c r="B25" s="3" t="s">
        <v>28</v>
      </c>
      <c r="C25" s="3" t="s">
        <v>127</v>
      </c>
      <c r="D25" s="3" t="s">
        <v>137</v>
      </c>
    </row>
    <row r="26" spans="1:4" ht="15" customHeight="1" x14ac:dyDescent="0.3">
      <c r="A26" s="6">
        <v>25</v>
      </c>
      <c r="B26" s="3" t="s">
        <v>83</v>
      </c>
      <c r="C26" s="3" t="s">
        <v>88</v>
      </c>
      <c r="D26" s="3" t="s">
        <v>183</v>
      </c>
    </row>
    <row r="27" spans="1:4" ht="15" customHeight="1" x14ac:dyDescent="0.3">
      <c r="A27" s="6">
        <v>26</v>
      </c>
      <c r="B27" s="3" t="s">
        <v>18</v>
      </c>
      <c r="C27" s="3" t="s">
        <v>127</v>
      </c>
      <c r="D27" s="3" t="s">
        <v>183</v>
      </c>
    </row>
    <row r="28" spans="1:4" ht="15" customHeight="1" x14ac:dyDescent="0.3">
      <c r="A28" s="6">
        <v>27</v>
      </c>
      <c r="B28" s="3" t="s">
        <v>24</v>
      </c>
      <c r="C28" s="3" t="s">
        <v>88</v>
      </c>
      <c r="D28" s="3" t="s">
        <v>185</v>
      </c>
    </row>
    <row r="29" spans="1:4" ht="15" customHeight="1" x14ac:dyDescent="0.3">
      <c r="A29" s="6">
        <v>28</v>
      </c>
      <c r="B29" s="3" t="s">
        <v>205</v>
      </c>
      <c r="C29" s="3" t="s">
        <v>132</v>
      </c>
      <c r="D29" s="3" t="s">
        <v>188</v>
      </c>
    </row>
    <row r="30" spans="1:4" ht="15" customHeight="1" x14ac:dyDescent="0.3">
      <c r="A30" s="6">
        <v>29</v>
      </c>
      <c r="B30" s="3" t="s">
        <v>206</v>
      </c>
      <c r="C30" s="3" t="s">
        <v>88</v>
      </c>
      <c r="D30" s="3" t="s">
        <v>183</v>
      </c>
    </row>
    <row r="31" spans="1:4" ht="15" customHeight="1" x14ac:dyDescent="0.3">
      <c r="A31" s="6">
        <v>30</v>
      </c>
      <c r="B31" s="3" t="s">
        <v>21</v>
      </c>
      <c r="C31" s="3" t="s">
        <v>129</v>
      </c>
      <c r="D31" s="3" t="s">
        <v>96</v>
      </c>
    </row>
    <row r="32" spans="1:4" ht="15" customHeight="1" x14ac:dyDescent="0.3">
      <c r="A32" s="6">
        <v>31</v>
      </c>
      <c r="B32" s="3" t="s">
        <v>23</v>
      </c>
      <c r="C32" s="3" t="s">
        <v>126</v>
      </c>
      <c r="D32" s="3" t="s">
        <v>189</v>
      </c>
    </row>
    <row r="33" spans="1:4" ht="15" customHeight="1" x14ac:dyDescent="0.3">
      <c r="A33" s="6">
        <v>32</v>
      </c>
      <c r="B33" s="3" t="s">
        <v>157</v>
      </c>
      <c r="C33" s="3" t="s">
        <v>133</v>
      </c>
      <c r="D33" s="3" t="s">
        <v>183</v>
      </c>
    </row>
    <row r="34" spans="1:4" ht="15" customHeight="1" x14ac:dyDescent="0.3">
      <c r="A34" s="6">
        <v>33</v>
      </c>
      <c r="B34" s="3" t="s">
        <v>207</v>
      </c>
      <c r="C34" s="3" t="s">
        <v>88</v>
      </c>
      <c r="D34" s="3" t="s">
        <v>183</v>
      </c>
    </row>
    <row r="35" spans="1:4" ht="15" customHeight="1" x14ac:dyDescent="0.3">
      <c r="A35" s="6">
        <v>34</v>
      </c>
      <c r="B35" s="3" t="s">
        <v>154</v>
      </c>
      <c r="C35" s="3" t="s">
        <v>126</v>
      </c>
      <c r="D35" s="3" t="s">
        <v>185</v>
      </c>
    </row>
    <row r="36" spans="1:4" ht="15" customHeight="1" x14ac:dyDescent="0.3">
      <c r="A36" s="6">
        <v>35</v>
      </c>
      <c r="B36" s="3" t="s">
        <v>36</v>
      </c>
      <c r="C36" s="3" t="s">
        <v>130</v>
      </c>
      <c r="D36" s="3" t="s">
        <v>183</v>
      </c>
    </row>
    <row r="37" spans="1:4" ht="15" customHeight="1" x14ac:dyDescent="0.3">
      <c r="A37" s="6">
        <v>36</v>
      </c>
      <c r="B37" s="3" t="s">
        <v>25</v>
      </c>
      <c r="C37" s="3" t="s">
        <v>126</v>
      </c>
      <c r="D37" s="3" t="s">
        <v>183</v>
      </c>
    </row>
    <row r="38" spans="1:4" ht="15" customHeight="1" x14ac:dyDescent="0.3">
      <c r="A38" s="6">
        <v>37</v>
      </c>
      <c r="B38" s="3" t="s">
        <v>17</v>
      </c>
      <c r="C38" s="3" t="s">
        <v>126</v>
      </c>
      <c r="D38" s="3" t="s">
        <v>96</v>
      </c>
    </row>
    <row r="39" spans="1:4" ht="15" customHeight="1" x14ac:dyDescent="0.3">
      <c r="A39" s="6">
        <v>38</v>
      </c>
      <c r="B39" s="3" t="s">
        <v>208</v>
      </c>
      <c r="C39" s="3" t="s">
        <v>129</v>
      </c>
      <c r="D39" s="3" t="s">
        <v>190</v>
      </c>
    </row>
    <row r="40" spans="1:4" ht="15" customHeight="1" x14ac:dyDescent="0.3">
      <c r="A40" s="6">
        <v>39</v>
      </c>
      <c r="B40" s="3" t="s">
        <v>209</v>
      </c>
      <c r="C40" s="3" t="s">
        <v>131</v>
      </c>
      <c r="D40" s="3" t="s">
        <v>183</v>
      </c>
    </row>
    <row r="41" spans="1:4" ht="15" customHeight="1" x14ac:dyDescent="0.3">
      <c r="A41" s="6">
        <v>40</v>
      </c>
      <c r="B41" s="3" t="s">
        <v>9</v>
      </c>
      <c r="C41" s="3" t="s">
        <v>127</v>
      </c>
      <c r="D41" s="3" t="s">
        <v>94</v>
      </c>
    </row>
    <row r="42" spans="1:4" ht="15" customHeight="1" x14ac:dyDescent="0.3">
      <c r="A42" s="6">
        <v>41</v>
      </c>
      <c r="B42" s="3" t="s">
        <v>151</v>
      </c>
      <c r="C42" s="3" t="s">
        <v>87</v>
      </c>
      <c r="D42" s="3" t="s">
        <v>189</v>
      </c>
    </row>
    <row r="43" spans="1:4" ht="15" customHeight="1" x14ac:dyDescent="0.3">
      <c r="A43" s="6">
        <v>42</v>
      </c>
      <c r="B43" s="3" t="s">
        <v>210</v>
      </c>
      <c r="D43" s="3" t="s">
        <v>183</v>
      </c>
    </row>
    <row r="44" spans="1:4" ht="15" customHeight="1" x14ac:dyDescent="0.3">
      <c r="A44" s="6">
        <v>43</v>
      </c>
      <c r="B44" s="3" t="s">
        <v>31</v>
      </c>
      <c r="C44" s="3" t="s">
        <v>131</v>
      </c>
      <c r="D44" s="3" t="s">
        <v>191</v>
      </c>
    </row>
    <row r="45" spans="1:4" ht="15" customHeight="1" x14ac:dyDescent="0.3">
      <c r="A45" s="6">
        <v>44</v>
      </c>
      <c r="B45" s="3" t="s">
        <v>211</v>
      </c>
      <c r="D45" s="3" t="s">
        <v>94</v>
      </c>
    </row>
    <row r="46" spans="1:4" ht="15" customHeight="1" x14ac:dyDescent="0.3">
      <c r="A46" s="6">
        <v>45</v>
      </c>
      <c r="B46" s="3" t="s">
        <v>32</v>
      </c>
      <c r="C46" s="3" t="s">
        <v>127</v>
      </c>
      <c r="D46" s="3" t="s">
        <v>183</v>
      </c>
    </row>
    <row r="47" spans="1:4" ht="15" customHeight="1" x14ac:dyDescent="0.3">
      <c r="A47" s="6">
        <v>46</v>
      </c>
      <c r="B47" s="3" t="s">
        <v>46</v>
      </c>
      <c r="C47" s="3" t="s">
        <v>129</v>
      </c>
      <c r="D47" s="3" t="s">
        <v>96</v>
      </c>
    </row>
    <row r="48" spans="1:4" ht="15" customHeight="1" x14ac:dyDescent="0.3">
      <c r="A48" s="6">
        <v>47</v>
      </c>
      <c r="B48" s="3" t="s">
        <v>27</v>
      </c>
      <c r="C48" s="3" t="s">
        <v>129</v>
      </c>
      <c r="D48" s="3" t="s">
        <v>189</v>
      </c>
    </row>
    <row r="49" spans="1:4" ht="15" customHeight="1" x14ac:dyDescent="0.3">
      <c r="A49" s="6">
        <v>48</v>
      </c>
      <c r="B49" s="3" t="s">
        <v>35</v>
      </c>
      <c r="C49" s="3" t="s">
        <v>127</v>
      </c>
      <c r="D49" s="3" t="s">
        <v>183</v>
      </c>
    </row>
    <row r="50" spans="1:4" ht="15" customHeight="1" x14ac:dyDescent="0.3">
      <c r="A50" s="6">
        <v>49</v>
      </c>
      <c r="B50" s="3" t="s">
        <v>66</v>
      </c>
      <c r="C50" s="3" t="s">
        <v>127</v>
      </c>
      <c r="D50" s="3" t="s">
        <v>185</v>
      </c>
    </row>
    <row r="51" spans="1:4" ht="15" customHeight="1" x14ac:dyDescent="0.3">
      <c r="A51" s="6">
        <v>50</v>
      </c>
      <c r="B51" s="3" t="s">
        <v>43</v>
      </c>
      <c r="C51" s="3" t="s">
        <v>88</v>
      </c>
      <c r="D51" s="3" t="s">
        <v>183</v>
      </c>
    </row>
    <row r="52" spans="1:4" ht="15" customHeight="1" x14ac:dyDescent="0.3">
      <c r="A52" s="6">
        <v>51</v>
      </c>
      <c r="B52" s="3" t="s">
        <v>26</v>
      </c>
      <c r="C52" s="3" t="s">
        <v>126</v>
      </c>
      <c r="D52" s="3" t="s">
        <v>94</v>
      </c>
    </row>
    <row r="53" spans="1:4" ht="15" customHeight="1" x14ac:dyDescent="0.3">
      <c r="A53" s="6">
        <v>52</v>
      </c>
      <c r="B53" s="3" t="s">
        <v>142</v>
      </c>
      <c r="D53" s="3" t="s">
        <v>189</v>
      </c>
    </row>
    <row r="54" spans="1:4" ht="15" customHeight="1" x14ac:dyDescent="0.3">
      <c r="A54" s="6">
        <v>53</v>
      </c>
      <c r="B54" s="3" t="s">
        <v>22</v>
      </c>
      <c r="C54" s="3" t="s">
        <v>127</v>
      </c>
      <c r="D54" s="3" t="s">
        <v>183</v>
      </c>
    </row>
    <row r="55" spans="1:4" ht="15" customHeight="1" x14ac:dyDescent="0.3">
      <c r="A55" s="6">
        <v>54</v>
      </c>
      <c r="B55" s="3" t="s">
        <v>175</v>
      </c>
      <c r="C55" s="3" t="s">
        <v>129</v>
      </c>
      <c r="D55" s="3" t="s">
        <v>189</v>
      </c>
    </row>
    <row r="56" spans="1:4" ht="15" customHeight="1" x14ac:dyDescent="0.3">
      <c r="A56" s="6">
        <v>55</v>
      </c>
      <c r="B56" s="3" t="s">
        <v>212</v>
      </c>
      <c r="C56" s="3" t="s">
        <v>87</v>
      </c>
      <c r="D56" s="3" t="s">
        <v>138</v>
      </c>
    </row>
    <row r="57" spans="1:4" ht="15" customHeight="1" x14ac:dyDescent="0.3">
      <c r="A57" s="6">
        <v>56</v>
      </c>
      <c r="B57" s="3" t="s">
        <v>174</v>
      </c>
      <c r="C57" s="3" t="s">
        <v>87</v>
      </c>
      <c r="D57" s="3" t="s">
        <v>135</v>
      </c>
    </row>
    <row r="58" spans="1:4" ht="15" customHeight="1" x14ac:dyDescent="0.3">
      <c r="A58" s="6">
        <v>57</v>
      </c>
      <c r="B58" s="3" t="s">
        <v>213</v>
      </c>
      <c r="D58" s="3" t="s">
        <v>137</v>
      </c>
    </row>
    <row r="59" spans="1:4" ht="15" customHeight="1" x14ac:dyDescent="0.3">
      <c r="A59" s="6">
        <v>58</v>
      </c>
      <c r="B59" s="3" t="s">
        <v>41</v>
      </c>
      <c r="C59" s="3" t="s">
        <v>127</v>
      </c>
      <c r="D59" s="3" t="s">
        <v>189</v>
      </c>
    </row>
    <row r="60" spans="1:4" ht="15" customHeight="1" x14ac:dyDescent="0.3">
      <c r="A60" s="6">
        <v>59</v>
      </c>
      <c r="B60" s="3" t="s">
        <v>49</v>
      </c>
      <c r="D60" s="3" t="s">
        <v>137</v>
      </c>
    </row>
    <row r="61" spans="1:4" ht="15" customHeight="1" x14ac:dyDescent="0.3">
      <c r="A61" s="6">
        <v>60</v>
      </c>
      <c r="B61" s="3" t="s">
        <v>214</v>
      </c>
      <c r="C61" s="3" t="s">
        <v>129</v>
      </c>
      <c r="D61" s="3" t="s">
        <v>189</v>
      </c>
    </row>
    <row r="62" spans="1:4" ht="15" customHeight="1" x14ac:dyDescent="0.3">
      <c r="A62" s="6">
        <v>61</v>
      </c>
      <c r="B62" s="3" t="s">
        <v>158</v>
      </c>
      <c r="C62" s="3" t="s">
        <v>131</v>
      </c>
      <c r="D62" s="3" t="s">
        <v>183</v>
      </c>
    </row>
    <row r="63" spans="1:4" ht="15" customHeight="1" x14ac:dyDescent="0.3">
      <c r="A63" s="6">
        <v>62</v>
      </c>
      <c r="B63" s="3" t="s">
        <v>152</v>
      </c>
      <c r="C63" s="3" t="s">
        <v>130</v>
      </c>
      <c r="D63" s="3" t="s">
        <v>185</v>
      </c>
    </row>
    <row r="64" spans="1:4" ht="15" customHeight="1" x14ac:dyDescent="0.3">
      <c r="A64" s="6">
        <v>63</v>
      </c>
      <c r="B64" s="3" t="s">
        <v>42</v>
      </c>
      <c r="D64" s="3" t="s">
        <v>189</v>
      </c>
    </row>
    <row r="65" spans="1:4" ht="15" customHeight="1" x14ac:dyDescent="0.3">
      <c r="A65" s="6">
        <v>64</v>
      </c>
      <c r="B65" s="3" t="s">
        <v>143</v>
      </c>
      <c r="C65" s="3" t="s">
        <v>134</v>
      </c>
      <c r="D65" s="3" t="s">
        <v>96</v>
      </c>
    </row>
    <row r="66" spans="1:4" ht="15" customHeight="1" x14ac:dyDescent="0.3">
      <c r="A66" s="6">
        <v>65</v>
      </c>
      <c r="B66" s="3" t="s">
        <v>215</v>
      </c>
      <c r="C66" s="3" t="s">
        <v>129</v>
      </c>
      <c r="D66" s="3" t="s">
        <v>191</v>
      </c>
    </row>
    <row r="67" spans="1:4" ht="15" customHeight="1" x14ac:dyDescent="0.3">
      <c r="A67" s="6">
        <v>66</v>
      </c>
      <c r="B67" s="3" t="s">
        <v>37</v>
      </c>
      <c r="C67" s="3" t="s">
        <v>126</v>
      </c>
      <c r="D67" s="3" t="s">
        <v>94</v>
      </c>
    </row>
    <row r="68" spans="1:4" ht="15" customHeight="1" x14ac:dyDescent="0.3">
      <c r="A68" s="6">
        <v>67</v>
      </c>
      <c r="B68" s="3" t="s">
        <v>216</v>
      </c>
      <c r="C68" s="3" t="s">
        <v>129</v>
      </c>
      <c r="D68" s="3" t="s">
        <v>94</v>
      </c>
    </row>
    <row r="69" spans="1:4" ht="15" customHeight="1" x14ac:dyDescent="0.3">
      <c r="A69" s="6">
        <v>68</v>
      </c>
      <c r="B69" s="3" t="s">
        <v>51</v>
      </c>
      <c r="C69" s="3" t="s">
        <v>87</v>
      </c>
      <c r="D69" s="3" t="s">
        <v>185</v>
      </c>
    </row>
    <row r="70" spans="1:4" ht="15" customHeight="1" x14ac:dyDescent="0.3">
      <c r="A70" s="6">
        <v>69</v>
      </c>
      <c r="B70" s="3" t="s">
        <v>52</v>
      </c>
      <c r="C70" s="3" t="s">
        <v>129</v>
      </c>
      <c r="D70" s="3" t="s">
        <v>137</v>
      </c>
    </row>
    <row r="71" spans="1:4" ht="15" customHeight="1" x14ac:dyDescent="0.3">
      <c r="A71" s="6">
        <v>70</v>
      </c>
      <c r="B71" s="3" t="s">
        <v>217</v>
      </c>
      <c r="C71" s="3" t="s">
        <v>88</v>
      </c>
      <c r="D71" s="3" t="s">
        <v>183</v>
      </c>
    </row>
    <row r="72" spans="1:4" ht="15" customHeight="1" x14ac:dyDescent="0.3">
      <c r="A72" s="6">
        <v>71</v>
      </c>
      <c r="B72" s="3" t="s">
        <v>218</v>
      </c>
      <c r="C72" s="3" t="s">
        <v>126</v>
      </c>
      <c r="D72" s="3" t="s">
        <v>183</v>
      </c>
    </row>
    <row r="73" spans="1:4" ht="15" customHeight="1" x14ac:dyDescent="0.3">
      <c r="A73" s="6">
        <v>72</v>
      </c>
      <c r="B73" s="3" t="s">
        <v>82</v>
      </c>
      <c r="C73" s="3" t="s">
        <v>88</v>
      </c>
      <c r="D73" s="3" t="s">
        <v>183</v>
      </c>
    </row>
    <row r="74" spans="1:4" ht="15" customHeight="1" x14ac:dyDescent="0.3">
      <c r="A74" s="6">
        <v>73</v>
      </c>
      <c r="B74" s="3" t="s">
        <v>219</v>
      </c>
      <c r="C74" s="3" t="s">
        <v>126</v>
      </c>
      <c r="D74" s="3" t="s">
        <v>185</v>
      </c>
    </row>
    <row r="75" spans="1:4" ht="15" customHeight="1" x14ac:dyDescent="0.3">
      <c r="A75" s="6">
        <v>74</v>
      </c>
      <c r="B75" s="3" t="s">
        <v>53</v>
      </c>
      <c r="C75" s="3" t="s">
        <v>126</v>
      </c>
      <c r="D75" s="3" t="s">
        <v>138</v>
      </c>
    </row>
    <row r="76" spans="1:4" ht="15" customHeight="1" x14ac:dyDescent="0.3">
      <c r="A76" s="6">
        <v>75</v>
      </c>
      <c r="B76" s="3" t="s">
        <v>40</v>
      </c>
      <c r="C76" s="3" t="s">
        <v>129</v>
      </c>
      <c r="D76" s="3" t="s">
        <v>137</v>
      </c>
    </row>
    <row r="77" spans="1:4" ht="15" customHeight="1" x14ac:dyDescent="0.3">
      <c r="A77" s="6">
        <v>76</v>
      </c>
      <c r="B77" s="3" t="s">
        <v>38</v>
      </c>
      <c r="C77" s="3" t="s">
        <v>129</v>
      </c>
      <c r="D77" s="3" t="s">
        <v>96</v>
      </c>
    </row>
    <row r="78" spans="1:4" ht="15" customHeight="1" x14ac:dyDescent="0.3">
      <c r="A78" s="6">
        <v>77</v>
      </c>
      <c r="B78" s="3" t="s">
        <v>220</v>
      </c>
      <c r="C78" s="3" t="s">
        <v>130</v>
      </c>
      <c r="D78" s="3" t="s">
        <v>94</v>
      </c>
    </row>
    <row r="79" spans="1:4" ht="15" customHeight="1" x14ac:dyDescent="0.3">
      <c r="A79" s="6">
        <v>78</v>
      </c>
      <c r="B79" s="3" t="s">
        <v>121</v>
      </c>
      <c r="C79" s="3" t="s">
        <v>130</v>
      </c>
      <c r="D79" s="3" t="s">
        <v>189</v>
      </c>
    </row>
    <row r="80" spans="1:4" ht="15" customHeight="1" x14ac:dyDescent="0.3">
      <c r="A80" s="6">
        <v>79</v>
      </c>
      <c r="B80" s="3" t="s">
        <v>167</v>
      </c>
      <c r="D80" s="3" t="s">
        <v>190</v>
      </c>
    </row>
    <row r="81" spans="1:4" ht="15" customHeight="1" x14ac:dyDescent="0.3">
      <c r="A81" s="6">
        <v>80</v>
      </c>
      <c r="B81" s="3" t="s">
        <v>221</v>
      </c>
      <c r="C81" s="3" t="s">
        <v>127</v>
      </c>
      <c r="D81" s="3" t="s">
        <v>94</v>
      </c>
    </row>
    <row r="82" spans="1:4" ht="15" customHeight="1" x14ac:dyDescent="0.3">
      <c r="A82" s="6">
        <v>81</v>
      </c>
      <c r="B82" s="3" t="s">
        <v>55</v>
      </c>
      <c r="D82" s="3" t="s">
        <v>189</v>
      </c>
    </row>
    <row r="83" spans="1:4" ht="15" customHeight="1" x14ac:dyDescent="0.3">
      <c r="A83" s="6">
        <v>82</v>
      </c>
      <c r="B83" s="3" t="s">
        <v>222</v>
      </c>
      <c r="C83" s="3" t="s">
        <v>129</v>
      </c>
      <c r="D83" s="3" t="s">
        <v>185</v>
      </c>
    </row>
    <row r="84" spans="1:4" ht="15" customHeight="1" x14ac:dyDescent="0.3">
      <c r="A84" s="6">
        <v>83</v>
      </c>
      <c r="B84" s="3" t="s">
        <v>44</v>
      </c>
      <c r="D84" s="3" t="s">
        <v>190</v>
      </c>
    </row>
    <row r="85" spans="1:4" ht="15" customHeight="1" x14ac:dyDescent="0.3">
      <c r="A85" s="6">
        <v>84</v>
      </c>
      <c r="B85" s="3" t="s">
        <v>223</v>
      </c>
      <c r="C85" s="3" t="s">
        <v>129</v>
      </c>
      <c r="D85" s="3" t="s">
        <v>183</v>
      </c>
    </row>
    <row r="86" spans="1:4" ht="15" customHeight="1" x14ac:dyDescent="0.3">
      <c r="A86" s="6">
        <v>85</v>
      </c>
      <c r="B86" s="3" t="s">
        <v>50</v>
      </c>
      <c r="C86" s="3" t="s">
        <v>127</v>
      </c>
      <c r="D86" s="3" t="s">
        <v>96</v>
      </c>
    </row>
    <row r="87" spans="1:4" ht="15" customHeight="1" x14ac:dyDescent="0.3">
      <c r="A87" s="6">
        <v>86</v>
      </c>
      <c r="B87" s="3" t="s">
        <v>47</v>
      </c>
      <c r="C87" s="3" t="s">
        <v>126</v>
      </c>
      <c r="D87" s="3" t="s">
        <v>183</v>
      </c>
    </row>
    <row r="88" spans="1:4" ht="15" customHeight="1" x14ac:dyDescent="0.3">
      <c r="A88" s="6">
        <v>87</v>
      </c>
      <c r="B88" s="3" t="s">
        <v>224</v>
      </c>
      <c r="D88" s="3" t="s">
        <v>137</v>
      </c>
    </row>
    <row r="89" spans="1:4" ht="15" customHeight="1" x14ac:dyDescent="0.3">
      <c r="A89" s="6">
        <v>88</v>
      </c>
      <c r="B89" s="3" t="s">
        <v>225</v>
      </c>
      <c r="C89" s="3" t="s">
        <v>126</v>
      </c>
      <c r="D89" s="3" t="s">
        <v>192</v>
      </c>
    </row>
    <row r="90" spans="1:4" ht="15" customHeight="1" x14ac:dyDescent="0.3">
      <c r="A90" s="6">
        <v>89</v>
      </c>
      <c r="B90" s="3" t="s">
        <v>148</v>
      </c>
      <c r="C90" s="3" t="s">
        <v>130</v>
      </c>
      <c r="D90" s="3" t="s">
        <v>185</v>
      </c>
    </row>
    <row r="91" spans="1:4" ht="15" customHeight="1" x14ac:dyDescent="0.3">
      <c r="A91" s="6">
        <v>90</v>
      </c>
      <c r="B91" s="3" t="s">
        <v>166</v>
      </c>
      <c r="C91" s="3" t="s">
        <v>126</v>
      </c>
      <c r="D91" s="3" t="s">
        <v>185</v>
      </c>
    </row>
    <row r="92" spans="1:4" ht="15" customHeight="1" x14ac:dyDescent="0.3">
      <c r="A92" s="6">
        <v>91</v>
      </c>
      <c r="B92" s="3" t="s">
        <v>30</v>
      </c>
      <c r="C92" s="3" t="s">
        <v>126</v>
      </c>
      <c r="D92" s="3" t="s">
        <v>189</v>
      </c>
    </row>
    <row r="93" spans="1:4" ht="15" customHeight="1" x14ac:dyDescent="0.3">
      <c r="A93" s="6">
        <v>92</v>
      </c>
      <c r="B93" s="3" t="s">
        <v>58</v>
      </c>
      <c r="C93" s="3" t="s">
        <v>126</v>
      </c>
      <c r="D93" s="3" t="s">
        <v>136</v>
      </c>
    </row>
    <row r="94" spans="1:4" ht="15" customHeight="1" x14ac:dyDescent="0.3">
      <c r="A94" s="6">
        <v>93</v>
      </c>
      <c r="B94" s="3" t="s">
        <v>67</v>
      </c>
      <c r="C94" s="3" t="s">
        <v>129</v>
      </c>
      <c r="D94" s="3" t="s">
        <v>194</v>
      </c>
    </row>
    <row r="95" spans="1:4" ht="15" customHeight="1" x14ac:dyDescent="0.3">
      <c r="A95" s="6">
        <v>94</v>
      </c>
      <c r="B95" s="3" t="s">
        <v>161</v>
      </c>
      <c r="D95" s="3" t="s">
        <v>193</v>
      </c>
    </row>
    <row r="96" spans="1:4" ht="15" customHeight="1" x14ac:dyDescent="0.3">
      <c r="A96" s="6">
        <v>95</v>
      </c>
      <c r="B96" s="3" t="s">
        <v>29</v>
      </c>
      <c r="C96" s="3" t="s">
        <v>129</v>
      </c>
      <c r="D96" s="3" t="s">
        <v>190</v>
      </c>
    </row>
    <row r="97" spans="1:4" ht="15" customHeight="1" x14ac:dyDescent="0.3">
      <c r="A97" s="6">
        <v>96</v>
      </c>
      <c r="B97" s="3" t="s">
        <v>226</v>
      </c>
      <c r="C97" s="3" t="s">
        <v>126</v>
      </c>
      <c r="D97" s="3" t="s">
        <v>190</v>
      </c>
    </row>
    <row r="98" spans="1:4" ht="15" customHeight="1" x14ac:dyDescent="0.3">
      <c r="A98" s="6">
        <v>97</v>
      </c>
      <c r="B98" s="3" t="s">
        <v>176</v>
      </c>
      <c r="C98" s="3" t="s">
        <v>130</v>
      </c>
      <c r="D98" s="3" t="s">
        <v>94</v>
      </c>
    </row>
    <row r="99" spans="1:4" ht="15" customHeight="1" x14ac:dyDescent="0.3">
      <c r="A99" s="6">
        <v>98</v>
      </c>
      <c r="B99" s="3" t="s">
        <v>68</v>
      </c>
      <c r="C99" s="3" t="s">
        <v>127</v>
      </c>
      <c r="D99" s="3" t="s">
        <v>185</v>
      </c>
    </row>
    <row r="100" spans="1:4" ht="15" customHeight="1" x14ac:dyDescent="0.3">
      <c r="A100" s="6">
        <v>99</v>
      </c>
      <c r="B100" s="3" t="s">
        <v>61</v>
      </c>
      <c r="C100" s="3" t="s">
        <v>127</v>
      </c>
      <c r="D100" s="3" t="s">
        <v>194</v>
      </c>
    </row>
    <row r="101" spans="1:4" ht="15" customHeight="1" x14ac:dyDescent="0.3">
      <c r="A101" s="6">
        <v>100</v>
      </c>
      <c r="B101" s="3" t="s">
        <v>39</v>
      </c>
      <c r="C101" s="3" t="s">
        <v>128</v>
      </c>
      <c r="D101" s="3" t="s">
        <v>183</v>
      </c>
    </row>
    <row r="102" spans="1:4" ht="15" customHeight="1" x14ac:dyDescent="0.3">
      <c r="A102" s="6">
        <v>101</v>
      </c>
      <c r="B102" s="3" t="s">
        <v>54</v>
      </c>
      <c r="D102" s="3" t="s">
        <v>189</v>
      </c>
    </row>
    <row r="103" spans="1:4" ht="15" customHeight="1" x14ac:dyDescent="0.3">
      <c r="A103" s="6">
        <v>102</v>
      </c>
      <c r="B103" s="3" t="s">
        <v>56</v>
      </c>
      <c r="C103" s="3" t="s">
        <v>132</v>
      </c>
      <c r="D103" s="3" t="s">
        <v>191</v>
      </c>
    </row>
    <row r="104" spans="1:4" ht="15" customHeight="1" x14ac:dyDescent="0.3">
      <c r="A104" s="6">
        <v>103</v>
      </c>
      <c r="B104" s="3" t="s">
        <v>227</v>
      </c>
      <c r="C104" s="3" t="s">
        <v>88</v>
      </c>
      <c r="D104" s="3" t="s">
        <v>183</v>
      </c>
    </row>
    <row r="105" spans="1:4" ht="15" customHeight="1" x14ac:dyDescent="0.3">
      <c r="A105" s="6">
        <v>104</v>
      </c>
      <c r="B105" s="3" t="s">
        <v>168</v>
      </c>
      <c r="C105" s="3" t="s">
        <v>87</v>
      </c>
      <c r="D105" s="3" t="s">
        <v>137</v>
      </c>
    </row>
    <row r="106" spans="1:4" ht="15" customHeight="1" x14ac:dyDescent="0.3">
      <c r="A106" s="6">
        <v>105</v>
      </c>
      <c r="B106" s="3" t="s">
        <v>57</v>
      </c>
      <c r="C106" s="3" t="s">
        <v>87</v>
      </c>
      <c r="D106" s="3" t="s">
        <v>94</v>
      </c>
    </row>
    <row r="107" spans="1:4" ht="15" customHeight="1" x14ac:dyDescent="0.3">
      <c r="A107" s="6">
        <v>106</v>
      </c>
      <c r="B107" s="3" t="s">
        <v>228</v>
      </c>
      <c r="C107" s="3" t="s">
        <v>130</v>
      </c>
      <c r="D107" s="3" t="s">
        <v>185</v>
      </c>
    </row>
    <row r="108" spans="1:4" ht="15" customHeight="1" x14ac:dyDescent="0.3">
      <c r="A108" s="6">
        <v>107</v>
      </c>
      <c r="B108" s="3" t="s">
        <v>33</v>
      </c>
      <c r="C108" s="3" t="s">
        <v>126</v>
      </c>
      <c r="D108" s="3" t="s">
        <v>190</v>
      </c>
    </row>
    <row r="109" spans="1:4" ht="15" customHeight="1" x14ac:dyDescent="0.3">
      <c r="A109" s="6">
        <v>108</v>
      </c>
      <c r="B109" s="3" t="s">
        <v>177</v>
      </c>
      <c r="C109" s="3" t="s">
        <v>87</v>
      </c>
      <c r="D109" s="3" t="s">
        <v>191</v>
      </c>
    </row>
    <row r="110" spans="1:4" ht="15" customHeight="1" x14ac:dyDescent="0.3">
      <c r="A110" s="6">
        <v>109</v>
      </c>
      <c r="B110" s="3" t="s">
        <v>65</v>
      </c>
      <c r="C110" s="3" t="s">
        <v>129</v>
      </c>
      <c r="D110" s="3" t="s">
        <v>190</v>
      </c>
    </row>
    <row r="111" spans="1:4" ht="15" customHeight="1" x14ac:dyDescent="0.3">
      <c r="A111" s="6">
        <v>110</v>
      </c>
      <c r="B111" s="3" t="s">
        <v>70</v>
      </c>
      <c r="D111" s="3" t="s">
        <v>190</v>
      </c>
    </row>
    <row r="112" spans="1:4" ht="15" customHeight="1" x14ac:dyDescent="0.3">
      <c r="A112" s="6">
        <v>111</v>
      </c>
      <c r="B112" s="3" t="s">
        <v>229</v>
      </c>
      <c r="D112" s="3" t="s">
        <v>96</v>
      </c>
    </row>
    <row r="113" spans="1:4" ht="15" customHeight="1" x14ac:dyDescent="0.3">
      <c r="A113" s="6">
        <v>112</v>
      </c>
      <c r="B113" s="3" t="s">
        <v>144</v>
      </c>
      <c r="C113" s="3" t="s">
        <v>127</v>
      </c>
      <c r="D113" s="3" t="s">
        <v>195</v>
      </c>
    </row>
    <row r="114" spans="1:4" ht="15" customHeight="1" x14ac:dyDescent="0.3">
      <c r="A114" s="6">
        <v>113</v>
      </c>
      <c r="B114" s="3" t="s">
        <v>230</v>
      </c>
      <c r="C114" s="3" t="s">
        <v>126</v>
      </c>
      <c r="D114" s="3" t="s">
        <v>96</v>
      </c>
    </row>
    <row r="115" spans="1:4" ht="15" customHeight="1" x14ac:dyDescent="0.3">
      <c r="A115" s="6">
        <v>114</v>
      </c>
      <c r="B115" s="3" t="s">
        <v>69</v>
      </c>
      <c r="C115" s="3" t="s">
        <v>126</v>
      </c>
      <c r="D115" s="3" t="s">
        <v>185</v>
      </c>
    </row>
    <row r="116" spans="1:4" ht="15" customHeight="1" x14ac:dyDescent="0.3">
      <c r="A116" s="6">
        <v>115</v>
      </c>
      <c r="B116" s="3" t="s">
        <v>71</v>
      </c>
      <c r="C116" s="3" t="s">
        <v>127</v>
      </c>
      <c r="D116" s="3" t="s">
        <v>185</v>
      </c>
    </row>
    <row r="117" spans="1:4" ht="15" customHeight="1" x14ac:dyDescent="0.3">
      <c r="A117" s="6">
        <v>116</v>
      </c>
      <c r="B117" s="3" t="s">
        <v>231</v>
      </c>
      <c r="C117" s="3" t="s">
        <v>87</v>
      </c>
      <c r="D117" s="3" t="s">
        <v>185</v>
      </c>
    </row>
    <row r="118" spans="1:4" ht="15" customHeight="1" x14ac:dyDescent="0.3">
      <c r="A118" s="6">
        <v>117</v>
      </c>
      <c r="B118" s="3" t="s">
        <v>170</v>
      </c>
      <c r="C118" s="3" t="s">
        <v>129</v>
      </c>
      <c r="D118" s="3" t="s">
        <v>183</v>
      </c>
    </row>
    <row r="119" spans="1:4" ht="15" customHeight="1" x14ac:dyDescent="0.3">
      <c r="A119" s="6">
        <v>118</v>
      </c>
      <c r="B119" s="3" t="s">
        <v>156</v>
      </c>
      <c r="C119" s="3" t="s">
        <v>88</v>
      </c>
      <c r="D119" s="3" t="s">
        <v>194</v>
      </c>
    </row>
    <row r="120" spans="1:4" ht="15" customHeight="1" x14ac:dyDescent="0.3">
      <c r="A120" s="6">
        <v>119</v>
      </c>
      <c r="B120" s="3" t="s">
        <v>232</v>
      </c>
      <c r="C120" s="3" t="s">
        <v>129</v>
      </c>
      <c r="D120" s="3" t="s">
        <v>191</v>
      </c>
    </row>
    <row r="121" spans="1:4" ht="15" customHeight="1" x14ac:dyDescent="0.3">
      <c r="A121" s="6">
        <v>120</v>
      </c>
      <c r="B121" s="3" t="s">
        <v>45</v>
      </c>
      <c r="C121" s="3" t="s">
        <v>87</v>
      </c>
      <c r="D121" s="3" t="s">
        <v>183</v>
      </c>
    </row>
    <row r="122" spans="1:4" ht="15" customHeight="1" x14ac:dyDescent="0.3">
      <c r="A122" s="6">
        <v>121</v>
      </c>
      <c r="B122" s="3" t="s">
        <v>233</v>
      </c>
      <c r="C122" s="3" t="s">
        <v>129</v>
      </c>
      <c r="D122" s="3" t="s">
        <v>94</v>
      </c>
    </row>
    <row r="123" spans="1:4" ht="15" customHeight="1" x14ac:dyDescent="0.3">
      <c r="A123" s="6">
        <v>122</v>
      </c>
      <c r="B123" s="3" t="s">
        <v>64</v>
      </c>
      <c r="C123" s="3" t="s">
        <v>126</v>
      </c>
      <c r="D123" s="3" t="s">
        <v>137</v>
      </c>
    </row>
    <row r="124" spans="1:4" ht="15" customHeight="1" x14ac:dyDescent="0.3">
      <c r="A124" s="6">
        <v>123</v>
      </c>
      <c r="B124" s="3" t="s">
        <v>234</v>
      </c>
      <c r="C124" s="3" t="s">
        <v>126</v>
      </c>
      <c r="D124" s="3" t="s">
        <v>189</v>
      </c>
    </row>
    <row r="125" spans="1:4" ht="15" customHeight="1" x14ac:dyDescent="0.3">
      <c r="A125" s="6">
        <v>124</v>
      </c>
      <c r="B125" s="3" t="s">
        <v>178</v>
      </c>
      <c r="C125" s="3" t="s">
        <v>87</v>
      </c>
      <c r="D125" s="3" t="s">
        <v>189</v>
      </c>
    </row>
    <row r="126" spans="1:4" ht="15" customHeight="1" x14ac:dyDescent="0.3">
      <c r="A126" s="6">
        <v>125</v>
      </c>
      <c r="B126" s="3" t="s">
        <v>235</v>
      </c>
      <c r="C126" s="3" t="s">
        <v>128</v>
      </c>
      <c r="D126" s="3" t="s">
        <v>189</v>
      </c>
    </row>
    <row r="127" spans="1:4" ht="15" customHeight="1" x14ac:dyDescent="0.3">
      <c r="A127" s="6">
        <v>126</v>
      </c>
      <c r="B127" s="3" t="s">
        <v>169</v>
      </c>
      <c r="D127" s="3" t="s">
        <v>197</v>
      </c>
    </row>
    <row r="128" spans="1:4" ht="15" customHeight="1" x14ac:dyDescent="0.3">
      <c r="A128" s="6">
        <v>127</v>
      </c>
      <c r="B128" s="3" t="s">
        <v>236</v>
      </c>
      <c r="C128" s="3" t="s">
        <v>126</v>
      </c>
      <c r="D128" s="3" t="s">
        <v>137</v>
      </c>
    </row>
    <row r="129" spans="1:4" ht="15" customHeight="1" x14ac:dyDescent="0.3">
      <c r="A129" s="6">
        <v>128</v>
      </c>
      <c r="B129" s="3" t="s">
        <v>73</v>
      </c>
      <c r="C129" s="3" t="s">
        <v>129</v>
      </c>
      <c r="D129" s="3" t="s">
        <v>96</v>
      </c>
    </row>
    <row r="130" spans="1:4" ht="15" customHeight="1" x14ac:dyDescent="0.3">
      <c r="A130" s="6">
        <v>129</v>
      </c>
      <c r="B130" s="3" t="s">
        <v>237</v>
      </c>
      <c r="C130" s="3" t="s">
        <v>127</v>
      </c>
      <c r="D130" s="3" t="s">
        <v>194</v>
      </c>
    </row>
    <row r="131" spans="1:4" ht="15" customHeight="1" x14ac:dyDescent="0.3">
      <c r="A131" s="6">
        <v>130</v>
      </c>
      <c r="B131" s="3" t="s">
        <v>155</v>
      </c>
      <c r="C131" s="3" t="s">
        <v>87</v>
      </c>
      <c r="D131" s="3" t="s">
        <v>96</v>
      </c>
    </row>
    <row r="132" spans="1:4" ht="15" customHeight="1" x14ac:dyDescent="0.3">
      <c r="A132" s="6">
        <v>131</v>
      </c>
      <c r="B132" s="3" t="s">
        <v>160</v>
      </c>
      <c r="C132" s="3" t="s">
        <v>126</v>
      </c>
      <c r="D132" s="3" t="s">
        <v>96</v>
      </c>
    </row>
    <row r="133" spans="1:4" ht="15" customHeight="1" x14ac:dyDescent="0.3">
      <c r="A133" s="6">
        <v>132</v>
      </c>
      <c r="B133" s="3" t="s">
        <v>72</v>
      </c>
      <c r="C133" s="3" t="s">
        <v>127</v>
      </c>
      <c r="D133" s="3" t="s">
        <v>190</v>
      </c>
    </row>
    <row r="134" spans="1:4" ht="15" customHeight="1" x14ac:dyDescent="0.3">
      <c r="A134" s="6">
        <v>133</v>
      </c>
      <c r="B134" s="3" t="s">
        <v>122</v>
      </c>
      <c r="C134" s="3" t="s">
        <v>127</v>
      </c>
      <c r="D134" s="3" t="s">
        <v>194</v>
      </c>
    </row>
    <row r="135" spans="1:4" ht="15" customHeight="1" x14ac:dyDescent="0.3">
      <c r="A135" s="6">
        <v>134</v>
      </c>
      <c r="B135" s="3" t="s">
        <v>162</v>
      </c>
      <c r="C135" s="3" t="s">
        <v>126</v>
      </c>
      <c r="D135" s="3" t="s">
        <v>190</v>
      </c>
    </row>
    <row r="136" spans="1:4" ht="15" customHeight="1" x14ac:dyDescent="0.3">
      <c r="A136" s="6">
        <v>135</v>
      </c>
      <c r="B136" s="3" t="s">
        <v>76</v>
      </c>
      <c r="C136" s="3" t="s">
        <v>88</v>
      </c>
      <c r="D136" s="3" t="s">
        <v>135</v>
      </c>
    </row>
    <row r="137" spans="1:4" ht="15" customHeight="1" x14ac:dyDescent="0.3">
      <c r="A137" s="6">
        <v>136</v>
      </c>
      <c r="B137" s="3" t="s">
        <v>238</v>
      </c>
      <c r="D137" s="3" t="s">
        <v>96</v>
      </c>
    </row>
    <row r="138" spans="1:4" ht="15" customHeight="1" x14ac:dyDescent="0.3">
      <c r="A138" s="6">
        <v>137</v>
      </c>
      <c r="B138" s="3" t="s">
        <v>239</v>
      </c>
      <c r="C138" s="3" t="s">
        <v>87</v>
      </c>
      <c r="D138" s="3" t="s">
        <v>188</v>
      </c>
    </row>
    <row r="139" spans="1:4" ht="15" customHeight="1" x14ac:dyDescent="0.3">
      <c r="A139" s="6">
        <v>138</v>
      </c>
      <c r="B139" s="3" t="s">
        <v>173</v>
      </c>
      <c r="C139" s="3" t="s">
        <v>88</v>
      </c>
      <c r="D139" s="3" t="s">
        <v>199</v>
      </c>
    </row>
    <row r="140" spans="1:4" ht="15" customHeight="1" x14ac:dyDescent="0.3">
      <c r="A140" s="6">
        <v>139</v>
      </c>
      <c r="B140" s="3" t="s">
        <v>240</v>
      </c>
      <c r="C140" s="3" t="s">
        <v>87</v>
      </c>
      <c r="D140" s="3" t="s">
        <v>183</v>
      </c>
    </row>
    <row r="141" spans="1:4" ht="15" customHeight="1" x14ac:dyDescent="0.3">
      <c r="A141" s="6">
        <v>140</v>
      </c>
      <c r="B141" s="3" t="s">
        <v>123</v>
      </c>
      <c r="C141" s="3" t="s">
        <v>126</v>
      </c>
      <c r="D141" s="3" t="s">
        <v>199</v>
      </c>
    </row>
    <row r="142" spans="1:4" ht="15" customHeight="1" x14ac:dyDescent="0.3">
      <c r="A142" s="6">
        <v>141</v>
      </c>
      <c r="B142" s="3" t="s">
        <v>153</v>
      </c>
      <c r="C142" s="3" t="s">
        <v>129</v>
      </c>
      <c r="D142" s="3" t="s">
        <v>138</v>
      </c>
    </row>
    <row r="143" spans="1:4" ht="15" customHeight="1" x14ac:dyDescent="0.3">
      <c r="A143" s="6">
        <v>142</v>
      </c>
      <c r="B143" s="3" t="s">
        <v>241</v>
      </c>
      <c r="D143" s="3" t="s">
        <v>137</v>
      </c>
    </row>
    <row r="144" spans="1:4" ht="15" customHeight="1" x14ac:dyDescent="0.3">
      <c r="A144" s="6">
        <v>143</v>
      </c>
      <c r="B144" s="3" t="s">
        <v>242</v>
      </c>
      <c r="D144" s="3" t="s">
        <v>96</v>
      </c>
    </row>
    <row r="145" spans="1:4" ht="15" customHeight="1" x14ac:dyDescent="0.3">
      <c r="A145" s="6">
        <v>144</v>
      </c>
      <c r="B145" s="3" t="s">
        <v>243</v>
      </c>
      <c r="D145" s="3" t="s">
        <v>96</v>
      </c>
    </row>
    <row r="146" spans="1:4" ht="15" customHeight="1" x14ac:dyDescent="0.3">
      <c r="A146" s="6">
        <v>145</v>
      </c>
      <c r="B146" s="3" t="s">
        <v>244</v>
      </c>
      <c r="C146" s="3" t="s">
        <v>127</v>
      </c>
      <c r="D146" s="3" t="s">
        <v>189</v>
      </c>
    </row>
    <row r="147" spans="1:4" ht="15" customHeight="1" x14ac:dyDescent="0.3">
      <c r="A147" s="6">
        <v>146</v>
      </c>
      <c r="B147" s="3" t="s">
        <v>245</v>
      </c>
      <c r="C147" s="3" t="s">
        <v>129</v>
      </c>
      <c r="D147" s="3" t="s">
        <v>138</v>
      </c>
    </row>
    <row r="148" spans="1:4" ht="15" customHeight="1" x14ac:dyDescent="0.3">
      <c r="A148" s="6">
        <v>147</v>
      </c>
      <c r="B148" s="3" t="s">
        <v>124</v>
      </c>
      <c r="C148" s="3" t="s">
        <v>127</v>
      </c>
      <c r="D148" s="3" t="s">
        <v>200</v>
      </c>
    </row>
    <row r="149" spans="1:4" ht="15" customHeight="1" x14ac:dyDescent="0.3">
      <c r="A149" s="6">
        <v>148</v>
      </c>
      <c r="B149" s="3" t="s">
        <v>159</v>
      </c>
      <c r="C149" s="3" t="s">
        <v>134</v>
      </c>
      <c r="D149" s="3" t="s">
        <v>183</v>
      </c>
    </row>
    <row r="150" spans="1:4" ht="15" customHeight="1" x14ac:dyDescent="0.3">
      <c r="A150" s="6">
        <v>149</v>
      </c>
      <c r="B150" s="3" t="s">
        <v>77</v>
      </c>
      <c r="C150" s="3" t="s">
        <v>126</v>
      </c>
      <c r="D150" s="3" t="s">
        <v>200</v>
      </c>
    </row>
    <row r="151" spans="1:4" ht="15" customHeight="1" x14ac:dyDescent="0.3">
      <c r="A151" s="6">
        <v>150</v>
      </c>
      <c r="B151" s="3" t="s">
        <v>179</v>
      </c>
      <c r="C151" s="3" t="s">
        <v>134</v>
      </c>
      <c r="D151" s="3" t="s">
        <v>183</v>
      </c>
    </row>
    <row r="152" spans="1:4" ht="15" customHeight="1" x14ac:dyDescent="0.3">
      <c r="A152" s="6">
        <v>151</v>
      </c>
      <c r="B152" s="3" t="s">
        <v>246</v>
      </c>
      <c r="C152" s="3" t="s">
        <v>129</v>
      </c>
      <c r="D152" s="3" t="s">
        <v>183</v>
      </c>
    </row>
    <row r="153" spans="1:4" ht="15" customHeight="1" x14ac:dyDescent="0.3">
      <c r="A153" s="6">
        <v>152</v>
      </c>
      <c r="B153" s="3" t="s">
        <v>62</v>
      </c>
      <c r="C153" s="3" t="s">
        <v>126</v>
      </c>
      <c r="D153" s="3" t="s">
        <v>196</v>
      </c>
    </row>
    <row r="154" spans="1:4" ht="15" customHeight="1" x14ac:dyDescent="0.3">
      <c r="A154" s="6">
        <v>153</v>
      </c>
      <c r="B154" s="3" t="s">
        <v>163</v>
      </c>
      <c r="C154" s="3" t="s">
        <v>126</v>
      </c>
      <c r="D154" s="3" t="s">
        <v>190</v>
      </c>
    </row>
    <row r="155" spans="1:4" ht="15" customHeight="1" x14ac:dyDescent="0.3">
      <c r="A155" s="6">
        <v>154</v>
      </c>
      <c r="B155" s="3" t="s">
        <v>247</v>
      </c>
      <c r="D155" s="3" t="s">
        <v>193</v>
      </c>
    </row>
    <row r="156" spans="1:4" ht="15" customHeight="1" x14ac:dyDescent="0.3">
      <c r="A156" s="6">
        <v>155</v>
      </c>
      <c r="B156" s="3" t="s">
        <v>78</v>
      </c>
      <c r="C156" s="3" t="s">
        <v>87</v>
      </c>
      <c r="D156" s="3" t="s">
        <v>196</v>
      </c>
    </row>
    <row r="157" spans="1:4" ht="15" customHeight="1" x14ac:dyDescent="0.3">
      <c r="A157" s="6">
        <v>156</v>
      </c>
      <c r="B157" s="3" t="s">
        <v>248</v>
      </c>
      <c r="C157" s="3" t="s">
        <v>88</v>
      </c>
      <c r="D157" s="3" t="s">
        <v>190</v>
      </c>
    </row>
    <row r="158" spans="1:4" ht="15" customHeight="1" x14ac:dyDescent="0.3">
      <c r="A158" s="6">
        <v>157</v>
      </c>
      <c r="B158" s="3" t="s">
        <v>249</v>
      </c>
      <c r="D158" s="3" t="s">
        <v>183</v>
      </c>
    </row>
    <row r="159" spans="1:4" ht="15" customHeight="1" x14ac:dyDescent="0.3">
      <c r="A159" s="6">
        <v>158</v>
      </c>
      <c r="B159" s="3" t="s">
        <v>250</v>
      </c>
      <c r="C159" s="3" t="s">
        <v>129</v>
      </c>
      <c r="D159" s="3" t="s">
        <v>138</v>
      </c>
    </row>
    <row r="160" spans="1:4" ht="15" customHeight="1" x14ac:dyDescent="0.3">
      <c r="A160" s="6">
        <v>159</v>
      </c>
      <c r="B160" s="3" t="s">
        <v>251</v>
      </c>
      <c r="C160" s="3" t="s">
        <v>126</v>
      </c>
      <c r="D160" s="3" t="s">
        <v>185</v>
      </c>
    </row>
    <row r="161" spans="1:4" ht="15" customHeight="1" x14ac:dyDescent="0.3">
      <c r="A161" s="6">
        <v>160</v>
      </c>
      <c r="B161" s="3" t="s">
        <v>252</v>
      </c>
      <c r="D161" s="3" t="s">
        <v>189</v>
      </c>
    </row>
    <row r="162" spans="1:4" ht="15" customHeight="1" x14ac:dyDescent="0.3">
      <c r="A162" s="6">
        <v>161</v>
      </c>
      <c r="B162" s="3" t="s">
        <v>146</v>
      </c>
      <c r="D162" s="3" t="s">
        <v>199</v>
      </c>
    </row>
    <row r="163" spans="1:4" ht="15" customHeight="1" x14ac:dyDescent="0.3">
      <c r="A163" s="6">
        <v>162</v>
      </c>
      <c r="B163" s="3" t="s">
        <v>253</v>
      </c>
      <c r="C163" s="3" t="s">
        <v>130</v>
      </c>
      <c r="D163" s="3" t="s">
        <v>194</v>
      </c>
    </row>
    <row r="164" spans="1:4" ht="15" customHeight="1" x14ac:dyDescent="0.3">
      <c r="A164" s="6">
        <v>163</v>
      </c>
      <c r="B164" s="3" t="s">
        <v>180</v>
      </c>
      <c r="C164" s="3" t="s">
        <v>127</v>
      </c>
      <c r="D164" s="3" t="s">
        <v>183</v>
      </c>
    </row>
    <row r="165" spans="1:4" ht="15" customHeight="1" x14ac:dyDescent="0.3">
      <c r="A165" s="6">
        <v>164</v>
      </c>
      <c r="B165" s="3" t="s">
        <v>140</v>
      </c>
      <c r="C165" s="3" t="s">
        <v>129</v>
      </c>
      <c r="D165" s="3" t="s">
        <v>138</v>
      </c>
    </row>
    <row r="166" spans="1:4" ht="15" customHeight="1" x14ac:dyDescent="0.3">
      <c r="A166" s="6">
        <v>165</v>
      </c>
      <c r="B166" s="3" t="s">
        <v>171</v>
      </c>
      <c r="C166" s="3" t="s">
        <v>87</v>
      </c>
      <c r="D166" s="3" t="s">
        <v>183</v>
      </c>
    </row>
    <row r="167" spans="1:4" ht="15" customHeight="1" x14ac:dyDescent="0.3">
      <c r="A167" s="6">
        <v>166</v>
      </c>
      <c r="B167" s="3" t="s">
        <v>81</v>
      </c>
      <c r="D167" s="3" t="s">
        <v>198</v>
      </c>
    </row>
    <row r="168" spans="1:4" ht="15" customHeight="1" x14ac:dyDescent="0.3">
      <c r="A168" s="6">
        <v>167</v>
      </c>
      <c r="B168" s="3" t="s">
        <v>254</v>
      </c>
      <c r="C168" s="3" t="s">
        <v>128</v>
      </c>
      <c r="D168" s="3" t="s">
        <v>183</v>
      </c>
    </row>
    <row r="169" spans="1:4" ht="15" customHeight="1" x14ac:dyDescent="0.3">
      <c r="A169" s="6">
        <v>168</v>
      </c>
      <c r="B169" s="3" t="s">
        <v>164</v>
      </c>
      <c r="C169" s="3" t="s">
        <v>129</v>
      </c>
      <c r="D169" s="3" t="s">
        <v>138</v>
      </c>
    </row>
    <row r="170" spans="1:4" ht="15" customHeight="1" x14ac:dyDescent="0.3">
      <c r="A170" s="6">
        <v>169</v>
      </c>
      <c r="B170" s="3" t="s">
        <v>74</v>
      </c>
      <c r="D170" s="3" t="s">
        <v>183</v>
      </c>
    </row>
    <row r="171" spans="1:4" ht="15" customHeight="1" x14ac:dyDescent="0.3">
      <c r="A171" s="6">
        <v>170</v>
      </c>
      <c r="B171" s="3" t="s">
        <v>75</v>
      </c>
      <c r="C171" s="3" t="s">
        <v>88</v>
      </c>
      <c r="D171" s="3" t="s">
        <v>183</v>
      </c>
    </row>
    <row r="172" spans="1:4" ht="15" customHeight="1" x14ac:dyDescent="0.3">
      <c r="A172" s="6">
        <v>171</v>
      </c>
      <c r="B172" s="3" t="s">
        <v>255</v>
      </c>
      <c r="C172" s="3" t="s">
        <v>129</v>
      </c>
      <c r="D172" s="3" t="s">
        <v>183</v>
      </c>
    </row>
    <row r="173" spans="1:4" ht="15" customHeight="1" x14ac:dyDescent="0.3">
      <c r="A173" s="6">
        <v>172</v>
      </c>
      <c r="B173" s="3" t="s">
        <v>79</v>
      </c>
      <c r="C173" s="3" t="s">
        <v>87</v>
      </c>
      <c r="D173" s="3" t="s">
        <v>185</v>
      </c>
    </row>
    <row r="174" spans="1:4" ht="15" customHeight="1" x14ac:dyDescent="0.3">
      <c r="A174" s="6">
        <v>173</v>
      </c>
      <c r="B174" s="3" t="s">
        <v>181</v>
      </c>
      <c r="D174" s="3" t="s">
        <v>183</v>
      </c>
    </row>
    <row r="175" spans="1:4" ht="15" customHeight="1" x14ac:dyDescent="0.3">
      <c r="A175" s="6">
        <v>174</v>
      </c>
      <c r="B175" s="3" t="s">
        <v>125</v>
      </c>
      <c r="D175" s="3" t="s">
        <v>189</v>
      </c>
    </row>
    <row r="176" spans="1:4" ht="15" customHeight="1" x14ac:dyDescent="0.3">
      <c r="A176" s="6">
        <v>175</v>
      </c>
      <c r="B176" s="3" t="s">
        <v>256</v>
      </c>
      <c r="C176" s="3" t="s">
        <v>126</v>
      </c>
      <c r="D176" s="3" t="s">
        <v>183</v>
      </c>
    </row>
    <row r="177" spans="1:4" ht="15" customHeight="1" x14ac:dyDescent="0.3">
      <c r="A177" s="6">
        <v>176</v>
      </c>
      <c r="B177" s="3" t="s">
        <v>165</v>
      </c>
      <c r="C177" s="3" t="s">
        <v>126</v>
      </c>
      <c r="D177" s="3" t="s">
        <v>138</v>
      </c>
    </row>
    <row r="178" spans="1:4" ht="15" customHeight="1" x14ac:dyDescent="0.3">
      <c r="A178" s="6">
        <v>177</v>
      </c>
      <c r="B178" s="3" t="s">
        <v>257</v>
      </c>
      <c r="D178" s="3" t="s">
        <v>189</v>
      </c>
    </row>
    <row r="179" spans="1:4" ht="15" customHeight="1" x14ac:dyDescent="0.3">
      <c r="A179" s="6">
        <v>178</v>
      </c>
      <c r="B179" s="3" t="s">
        <v>84</v>
      </c>
      <c r="D179" s="3" t="s">
        <v>183</v>
      </c>
    </row>
    <row r="180" spans="1:4" ht="15" customHeight="1" x14ac:dyDescent="0.3">
      <c r="A180" s="6">
        <v>179</v>
      </c>
      <c r="B180" s="3" t="s">
        <v>258</v>
      </c>
      <c r="D180" s="3" t="s">
        <v>185</v>
      </c>
    </row>
    <row r="181" spans="1:4" ht="15" customHeight="1" x14ac:dyDescent="0.3">
      <c r="A181" s="6">
        <v>180</v>
      </c>
      <c r="B181" s="3" t="s">
        <v>259</v>
      </c>
      <c r="D181" s="3" t="s">
        <v>183</v>
      </c>
    </row>
    <row r="182" spans="1:4" ht="15" customHeight="1" x14ac:dyDescent="0.3">
      <c r="A182" s="6">
        <v>181</v>
      </c>
      <c r="B182" s="3" t="s">
        <v>260</v>
      </c>
      <c r="C182" s="3" t="s">
        <v>127</v>
      </c>
      <c r="D182" s="3" t="s">
        <v>183</v>
      </c>
    </row>
    <row r="183" spans="1:4" ht="15" customHeight="1" x14ac:dyDescent="0.3">
      <c r="A183" s="6">
        <v>182</v>
      </c>
      <c r="B183" s="3" t="s">
        <v>147</v>
      </c>
      <c r="C183" s="3" t="s">
        <v>130</v>
      </c>
      <c r="D183" s="3" t="s">
        <v>190</v>
      </c>
    </row>
    <row r="184" spans="1:4" ht="15" customHeight="1" x14ac:dyDescent="0.3">
      <c r="A184" s="6">
        <v>183</v>
      </c>
      <c r="B184" s="3" t="s">
        <v>85</v>
      </c>
      <c r="C184" s="3" t="s">
        <v>130</v>
      </c>
      <c r="D184" s="3" t="s">
        <v>183</v>
      </c>
    </row>
    <row r="185" spans="1:4" ht="15" customHeight="1" x14ac:dyDescent="0.3">
      <c r="A185" s="6">
        <v>184</v>
      </c>
      <c r="B185" s="3" t="s">
        <v>261</v>
      </c>
      <c r="C185" s="3" t="s">
        <v>127</v>
      </c>
      <c r="D185" s="3" t="s">
        <v>187</v>
      </c>
    </row>
    <row r="186" spans="1:4" ht="15" customHeight="1" x14ac:dyDescent="0.3">
      <c r="A186" s="6">
        <v>185</v>
      </c>
      <c r="B186" s="3" t="s">
        <v>80</v>
      </c>
      <c r="C186" s="3" t="s">
        <v>129</v>
      </c>
      <c r="D186" s="3" t="s">
        <v>199</v>
      </c>
    </row>
    <row r="187" spans="1:4" ht="15" customHeight="1" x14ac:dyDescent="0.3">
      <c r="A187" s="6">
        <v>186</v>
      </c>
      <c r="B187" s="3" t="s">
        <v>262</v>
      </c>
      <c r="C187" s="3" t="s">
        <v>126</v>
      </c>
      <c r="D187" s="3" t="s">
        <v>183</v>
      </c>
    </row>
    <row r="188" spans="1:4" ht="15" customHeight="1" thickBot="1" x14ac:dyDescent="0.35">
      <c r="A188" s="11"/>
      <c r="B188" s="11"/>
      <c r="C188" s="11"/>
      <c r="D188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2019-08-14T14:21:22Z</dcterms:modified>
</cp:coreProperties>
</file>