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19\IR\Tool OD\Investitori istituzionali\2018\09_2018\"/>
    </mc:Choice>
  </mc:AlternateContent>
  <xr:revisionPtr revIDLastSave="0" documentId="13_ncr:1_{03B31CC5-B15F-4FB4-BA8A-217B0FEA6407}" xr6:coauthVersionLast="41" xr6:coauthVersionMax="41" xr10:uidLastSave="{00000000-0000-0000-0000-000000000000}"/>
  <bookViews>
    <workbookView xWindow="-108" yWindow="312" windowWidth="23256" windowHeight="12156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8" l="1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2" i="18"/>
  <c r="C175" i="18" l="1"/>
  <c r="E175" i="18"/>
  <c r="D174" i="18"/>
  <c r="D173" i="18"/>
  <c r="D172" i="18"/>
  <c r="D171" i="18"/>
  <c r="D170" i="18"/>
  <c r="D169" i="18" l="1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5" i="18"/>
  <c r="D4" i="18"/>
  <c r="D3" i="18"/>
  <c r="D2" i="18"/>
  <c r="D15" i="4" l="1"/>
  <c r="D17" i="4" s="1"/>
  <c r="D175" i="18" l="1"/>
  <c r="F175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<sst xmlns="http://schemas.openxmlformats.org/spreadsheetml/2006/main" count="732" uniqueCount="254">
  <si>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</si>
  <si>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</si>
  <si>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</si>
  <si>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</si>
  <si>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</si>
  <si>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</si>
  <si>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</si>
  <si>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</si>
  <si>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</si>
  <si>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</si>
  <si>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</si>
  <si>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</si>
  <si>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</si>
  <si>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</si>
  <si>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</si>
  <si>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</si>
  <si>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</si>
  <si>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Wells Capital Management Inc.</t>
  </si>
  <si>
    <t>Anima SGR S.p.A.</t>
  </si>
  <si>
    <t>Eurizon Capital SGR S.p.A.</t>
  </si>
  <si>
    <t>DNCA Investments</t>
  </si>
  <si>
    <t>Nuveen Asset Management, LLC</t>
  </si>
  <si>
    <t>Bank J. Safra Sarasin AG (Asset Management)</t>
  </si>
  <si>
    <t>BlackRock Advisors (UK) Limited</t>
  </si>
  <si>
    <t>Mediolanum Gestione Fondi SGR p.A.</t>
  </si>
  <si>
    <t>Swisscanto Fondsleitung AG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</si>
  <si>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</si>
  <si>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</si>
  <si>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</si>
  <si>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</si>
  <si>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</si>
  <si>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Guggenheim Investments</t>
  </si>
  <si>
    <t>AQR Capital Management, LLC</t>
  </si>
  <si>
    <t>Ersel Asset Management SGR S.p.A.</t>
  </si>
  <si>
    <t>Acadian Asset Management LLC</t>
  </si>
  <si>
    <t>DZ PRIVATBANK S.A.</t>
  </si>
  <si>
    <t>UBS Asset Management (Switzerland)</t>
  </si>
  <si>
    <t>Vescore AG</t>
  </si>
  <si>
    <t>Charles Schwab Investment Management, Inc.</t>
  </si>
  <si>
    <t>Allianz Global Investors France</t>
  </si>
  <si>
    <t>Goldman Sachs Asset Management (US)</t>
  </si>
  <si>
    <t>Nordea Funds Oy</t>
  </si>
  <si>
    <t>ERSEL Gestion Internationale S.A.</t>
  </si>
  <si>
    <t>State Street Global Advisors (US)</t>
  </si>
  <si>
    <t>Gesnorte, S.A.</t>
  </si>
  <si>
    <t>Decalia Asset Management</t>
  </si>
  <si>
    <t>RAM Active Investments S.A.</t>
  </si>
  <si>
    <t>Nomura Asset Management Co., Ltd.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</si>
  <si>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</si>
  <si>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</si>
  <si>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</si>
  <si>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</si>
  <si>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</si>
  <si>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</si>
  <si>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Banor Capital Limited</t>
  </si>
  <si>
    <t>Dimensional Fund Advisors, Ltd.</t>
  </si>
  <si>
    <t>UniCredit Bank AG</t>
  </si>
  <si>
    <t>UBS Asset Management (UK) Ltd.</t>
  </si>
  <si>
    <t>Geode Capital Management, L.L.C.</t>
  </si>
  <si>
    <t>Vanguard Investments Australia Ltd.</t>
  </si>
  <si>
    <t>Goldman Sachs Asset Management International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</si>
  <si>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</si>
  <si>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</si>
  <si>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</si>
  <si>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</si>
  <si>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</si>
  <si>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</si>
  <si>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</si>
  <si>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</si>
  <si>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</si>
  <si>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</si>
  <si>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</si>
  <si>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</si>
  <si>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</si>
  <si>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</si>
  <si>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</si>
  <si>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</si>
  <si>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</si>
  <si>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</si>
  <si>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</si>
  <si>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</si>
  <si>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</si>
  <si>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</si>
  <si>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</si>
  <si>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</si>
  <si>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</si>
  <si>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</si>
  <si>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</si>
  <si>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</si>
  <si>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</si>
  <si>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</si>
  <si>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</si>
  <si>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</si>
  <si>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</si>
  <si>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</si>
  <si>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</si>
  <si>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</si>
  <si>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</si>
  <si>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</si>
  <si>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</si>
  <si>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Mackenzie Financial Corporation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</si>
  <si>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</si>
  <si>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</si>
  <si>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</si>
  <si>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</si>
  <si>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</si>
  <si>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</si>
  <si>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</si>
  <si>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</si>
  <si>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</si>
  <si>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</si>
  <si>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</si>
  <si>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Japan</t>
  </si>
  <si>
    <t>Luxembourg</t>
  </si>
  <si>
    <t>Spain</t>
  </si>
  <si>
    <t>Geographical breakdown</t>
  </si>
  <si>
    <t>Tareno International Asset Managers</t>
  </si>
  <si>
    <t>Generali Investments CEE, a.s.</t>
  </si>
  <si>
    <t>Grantham Mayo Van Otterloo &amp; Co LLC</t>
  </si>
  <si>
    <t>SEI Investments Canada</t>
  </si>
  <si>
    <t>Marshall Wace LLP</t>
  </si>
  <si>
    <t>Totale</t>
  </si>
  <si>
    <t>T. Rowe Price International (UK) Ltd.</t>
  </si>
  <si>
    <t>Zürcher Kantonalbank (Asset Management)</t>
  </si>
  <si>
    <t>Gesconsult S.G.I.I.C., S.A.</t>
  </si>
  <si>
    <t>Schroder Investment Management Ltd. (SIM)</t>
  </si>
  <si>
    <t>CM-CIC Asset Management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</si>
  <si>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</si>
  <si>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</si>
  <si>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</si>
  <si>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</si>
  <si>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</si>
  <si>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</si>
  <si>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Siemens Fonds Invest GmbH</t>
  </si>
  <si>
    <t>JPMorgan Asset Management U.K. Limited</t>
  </si>
  <si>
    <t>GLS Gemeinschaftsbank eG</t>
  </si>
  <si>
    <t>Argenta Fund</t>
  </si>
  <si>
    <t>T. Rowe Price Associates, Inc.</t>
  </si>
  <si>
    <t>LMCG Investments, LLC</t>
  </si>
  <si>
    <t>BlackRock Asset Management Canada Limited</t>
  </si>
  <si>
    <t>LGT Capital Partners Ltd.</t>
  </si>
  <si>
    <t>KBI Global Investors Ltd</t>
  </si>
  <si>
    <t>Validea Capital Management, LLC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</si>
  <si>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</si>
  <si>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</si>
  <si>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</si>
  <si>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</si>
  <si>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</si>
  <si>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</si>
  <si>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</si>
  <si>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</si>
  <si>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</si>
  <si>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</si>
  <si>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</si>
  <si>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</si>
  <si>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Czech Republic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</si>
  <si>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</si>
  <si>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</si>
  <si>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</si>
  <si>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</si>
  <si>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</si>
  <si>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</si>
  <si>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</si>
  <si>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</si>
  <si>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</si>
  <si>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</si>
  <si>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MFS Investment Management</t>
  </si>
  <si>
    <t>AllianceBernstein L.P.</t>
  </si>
  <si>
    <t>Principal Global Investors (Equity)</t>
  </si>
  <si>
    <t>Tenax Capital Ltd.</t>
  </si>
  <si>
    <t>Amundi Ireland Limited</t>
  </si>
  <si>
    <t>Ostrum Asset Management</t>
  </si>
  <si>
    <t>National-Bank AG</t>
  </si>
  <si>
    <t>Nuveen LLC</t>
  </si>
  <si>
    <t>Mediobanca SGR S.p.A.</t>
  </si>
  <si>
    <t>Meeschaert Asset Management, S.A.S.</t>
  </si>
  <si>
    <t>BNP Paribas Asset Management Belgium S.A.</t>
  </si>
  <si>
    <t>Bessemer Trust Company, N.A. (US)</t>
  </si>
  <si>
    <t>State Street Global Advisors Australia Ltd.</t>
  </si>
  <si>
    <t>Connor, Clark &amp; Lunn Investment Management Ltd.</t>
  </si>
  <si>
    <t>First Asset Investment Management, Inc.</t>
  </si>
  <si>
    <t>Counsel Portfolio Services, Inc.</t>
  </si>
  <si>
    <t>FIM Asset Management Ltd.</t>
  </si>
  <si>
    <t>Amundi Deutschland GmbH</t>
  </si>
  <si>
    <t>ACATIS Investment Kapitalverwaltungsgesellschaft GmbH</t>
  </si>
  <si>
    <t>Allianz Global Investors Asia Pacific Limited</t>
  </si>
  <si>
    <t>Pharus Management Lux SA</t>
  </si>
  <si>
    <t>Valiant Bank AG</t>
  </si>
  <si>
    <t>Fideuram Asset Management (Ireland) dac</t>
  </si>
  <si>
    <t>Consultinvest Asset Management SGR S.p.A.</t>
  </si>
  <si>
    <t>Neuberger Berman, LLC</t>
  </si>
  <si>
    <t>Swiss Rock Asset Management AG</t>
  </si>
  <si>
    <t>Hauck &amp; Aufhäuser (Schweiz) AG</t>
  </si>
  <si>
    <t>Aquinas GmbH</t>
  </si>
  <si>
    <t>BlackRock Investment Management (UK) Ltd.</t>
  </si>
  <si>
    <t>BlackRock Financial Management, Inc.</t>
  </si>
  <si>
    <t>Tassi &amp; Co. Limited</t>
  </si>
  <si>
    <t>Axxion S.A.</t>
  </si>
  <si>
    <t>Union Investment Luxembourg S.A.</t>
  </si>
  <si>
    <t>PGIM Investments LLC</t>
  </si>
  <si>
    <t>Callan LLC</t>
  </si>
  <si>
    <t>IST Investmentstiftung</t>
  </si>
  <si>
    <t>LSV Asset Management</t>
  </si>
  <si>
    <t>GlobeFlex Capital, L.P.</t>
  </si>
  <si>
    <t>TIFF Advisory Services, Inc.</t>
  </si>
  <si>
    <t>METROPOLE Gestion</t>
  </si>
  <si>
    <t>Banca Finnat Euramerica S.p.A.</t>
  </si>
  <si>
    <t>Gesiuris Asset Management S.G.I.I.C., S.A.</t>
  </si>
  <si>
    <t>Kinea Investimentos Ltda.</t>
  </si>
  <si>
    <t>Pengana Capital Group Limited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</si>
  <si>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</si>
  <si>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</si>
  <si>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</si>
  <si>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</si>
  <si>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</si>
  <si>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Source: company elaboration based on the shareholders base at the time of the 2017 dividend distribution (updated yearly)</t>
  </si>
  <si>
    <t>Hong Kong</t>
  </si>
  <si>
    <t>Brazil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</si>
  <si>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</si>
  <si>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</si>
  <si>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</si>
  <si>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</si>
  <si>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</si>
  <si>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</si>
  <si>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Analytic Investors, LLC_NLE</t>
  </si>
  <si>
    <t>Mellon Investments Corporation</t>
  </si>
  <si>
    <t>BNP Paribas Asset Management France SAS</t>
  </si>
  <si>
    <t>Eurizon Capital S.A.</t>
  </si>
  <si>
    <t>Generali Insurance Asset Management S.p.A. SGR</t>
  </si>
  <si>
    <t>AXA Investment Managers Paris</t>
  </si>
  <si>
    <t>Aletti Gestielle SGR S.p.A._NLE</t>
  </si>
  <si>
    <t>CPR Asset Management</t>
  </si>
  <si>
    <t>British Columbia Investment Management Corp.</t>
  </si>
  <si>
    <t>Canada Life Investments</t>
  </si>
  <si>
    <t>Swedbank Robur Fonder AB</t>
  </si>
  <si>
    <t>Sella SGR S.p.A.</t>
  </si>
  <si>
    <t>Intermonte Advisory e Gestione</t>
  </si>
  <si>
    <t>London Capital Management Ltd.</t>
  </si>
  <si>
    <t>Kempen Capital Management N.V.</t>
  </si>
  <si>
    <t>Ecofi Investissements S.A</t>
  </si>
  <si>
    <t>Intesa Sanpaolo Private Bank Suisse Morval SA</t>
  </si>
  <si>
    <t>Aberdeen Standard Investments (Edinburgh)</t>
  </si>
  <si>
    <t>Nextam Partners SGR S.p.A.</t>
  </si>
  <si>
    <t>INVESCO Asset Management Limited</t>
  </si>
  <si>
    <t>Basellandschaftliche Kantonalbank</t>
  </si>
  <si>
    <t>Vanguard Global Advisers LLC</t>
  </si>
  <si>
    <t>QMA LLC</t>
  </si>
  <si>
    <t>Long/Short</t>
  </si>
  <si>
    <t>Kairos Partners SGR S.p.A.</t>
  </si>
  <si>
    <t>Fiera Capital Corporation</t>
  </si>
  <si>
    <t>Baillie Gifford &amp; Co.</t>
  </si>
  <si>
    <t>Renta 4 Gestora, S.G.I.I.C., S.A.</t>
  </si>
  <si>
    <t>Radin Capital Partners Inc.</t>
  </si>
  <si>
    <t>Source: public filing from Thomson One as of 30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</si>
</sst>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0.21465580844071649</c:v>
                </c:pt>
                <c:pt idx="1">
                  <c:v>0.47354101532776521</c:v>
                </c:pt>
                <c:pt idx="2">
                  <c:v>0.23906153655038748</c:v>
                </c:pt>
                <c:pt idx="3">
                  <c:v>7.2741639681130815E-2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0.24151676161091168</c:v>
                </c:pt>
                <c:pt idx="1">
                  <c:v>0.31467034223485857</c:v>
                </c:pt>
                <c:pt idx="2">
                  <c:v>0.15540250086204868</c:v>
                </c:pt>
                <c:pt idx="3">
                  <c:v>1.0733473580193722E-2</c:v>
                </c:pt>
                <c:pt idx="4">
                  <c:v>6.4323714932024934E-2</c:v>
                </c:pt>
                <c:pt idx="5">
                  <c:v>0.10114487909148104</c:v>
                </c:pt>
                <c:pt idx="6">
                  <c:v>3.8109587065989638E-2</c:v>
                </c:pt>
                <c:pt idx="7">
                  <c:v>2.6174459986563568E-2</c:v>
                </c:pt>
                <c:pt idx="8">
                  <c:v>4.7924280635928192E-2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zoomScale="80" zoomScaleNormal="80" workbookViewId="0"/>
  </sheetViews>
  <sheetFormatPr defaultRowHeight="15" customHeight="1" x14ac:dyDescent="0.3"/>
  <cols>
    <col min="1" max="1" width="8.21875" style="3" customWidth="1"/>
    <col min="2" max="2" width="49.6640625" style="3" bestFit="1" customWidth="1"/>
    <col min="3" max="6" width="15.77734375" style="3" customWidth="1"/>
    <col min="7" max="16384" width="8.88671875" style="3"/>
  </cols>
  <sheetData>
    <row r="1" spans="1:9" ht="19.9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213</v>
      </c>
      <c r="F1" s="2" t="s">
        <v>214</v>
      </c>
      <c r="H1" s="4">
        <v>1489538745</v>
      </c>
      <c r="I1" s="5" t="s">
        <v>253</v>
      </c>
    </row>
    <row r="2" spans="1:9" ht="15" customHeight="1" thickTop="1" x14ac:dyDescent="0.3">
      <c r="A2" s="6">
        <v>1</v>
      </c>
      <c r="B2" s="3" t="s">
        <v>6</v>
      </c>
      <c r="C2" s="7">
        <v>23611486</v>
      </c>
      <c r="D2" s="8">
        <f t="shared" ref="D2:D65" si="0">+C2/$H$1</f>
        <v>1.585154201544452E-2</v>
      </c>
      <c r="E2" s="9">
        <v>-130600</v>
      </c>
      <c r="F2" s="10">
        <f>+IF(ISERR(E2/(C2-E2)),"",E2/(C2-E2))</f>
        <v>-5.5007803442376543E-3</v>
      </c>
    </row>
    <row r="3" spans="1:9" ht="15" customHeight="1" x14ac:dyDescent="0.3">
      <c r="A3" s="6">
        <v>2</v>
      </c>
      <c r="B3" s="3" t="s">
        <v>7</v>
      </c>
      <c r="C3" s="7">
        <v>23186715</v>
      </c>
      <c r="D3" s="8">
        <f t="shared" si="0"/>
        <v>1.5566372528295664E-2</v>
      </c>
      <c r="E3" s="9">
        <v>0</v>
      </c>
      <c r="F3" s="10">
        <f t="shared" ref="F3:F66" si="1">+IF(ISERR(E3/(C3-E3)),"",E3/(C3-E3))</f>
        <v>0</v>
      </c>
    </row>
    <row r="4" spans="1:9" ht="15" customHeight="1" x14ac:dyDescent="0.3">
      <c r="A4" s="6">
        <v>3</v>
      </c>
      <c r="B4" s="3" t="s">
        <v>12</v>
      </c>
      <c r="C4" s="7">
        <v>20658270</v>
      </c>
      <c r="D4" s="8">
        <f t="shared" si="0"/>
        <v>1.3868904094871329E-2</v>
      </c>
      <c r="E4" s="9">
        <v>1889588</v>
      </c>
      <c r="F4" s="10">
        <f t="shared" si="1"/>
        <v>0.10067771407709929</v>
      </c>
    </row>
    <row r="5" spans="1:9" ht="15" customHeight="1" x14ac:dyDescent="0.3">
      <c r="A5" s="6">
        <v>4</v>
      </c>
      <c r="B5" s="3" t="s">
        <v>11</v>
      </c>
      <c r="C5" s="7">
        <v>16397841</v>
      </c>
      <c r="D5" s="8">
        <f t="shared" si="0"/>
        <v>1.1008670338414057E-2</v>
      </c>
      <c r="E5" s="9">
        <v>-4648359</v>
      </c>
      <c r="F5" s="10">
        <f t="shared" si="1"/>
        <v>-0.22086452661288022</v>
      </c>
    </row>
    <row r="6" spans="1:9" ht="15" customHeight="1" x14ac:dyDescent="0.3">
      <c r="A6" s="6">
        <v>5</v>
      </c>
      <c r="B6" s="3" t="s">
        <v>10</v>
      </c>
      <c r="C6" s="7">
        <v>14720041</v>
      </c>
      <c r="D6" s="8">
        <f t="shared" si="0"/>
        <v>9.8822813769775426E-3</v>
      </c>
      <c r="E6" s="9">
        <v>46601</v>
      </c>
      <c r="F6" s="10">
        <f t="shared" si="1"/>
        <v>3.1758742326271142E-3</v>
      </c>
    </row>
    <row r="7" spans="1:9" ht="15" customHeight="1" x14ac:dyDescent="0.3">
      <c r="A7" s="6">
        <v>6</v>
      </c>
      <c r="B7" s="3" t="s">
        <v>16</v>
      </c>
      <c r="C7" s="7">
        <v>12452226</v>
      </c>
      <c r="D7" s="8">
        <f t="shared" si="0"/>
        <v>8.3597865727218796E-3</v>
      </c>
      <c r="E7" s="9">
        <v>2164764</v>
      </c>
      <c r="F7" s="10">
        <f t="shared" si="1"/>
        <v>0.21042741154232211</v>
      </c>
    </row>
    <row r="8" spans="1:9" ht="15" customHeight="1" x14ac:dyDescent="0.3">
      <c r="A8" s="6">
        <v>7</v>
      </c>
      <c r="B8" s="3" t="s">
        <v>160</v>
      </c>
      <c r="C8" s="7">
        <v>12402313</v>
      </c>
      <c r="D8" s="8">
        <f t="shared" si="0"/>
        <v>8.3262775417097326E-3</v>
      </c>
      <c r="E8" s="9">
        <v>7996839</v>
      </c>
      <c r="F8" s="10">
        <f t="shared" si="1"/>
        <v>1.8152051288919195</v>
      </c>
    </row>
    <row r="9" spans="1:9" ht="15" customHeight="1" x14ac:dyDescent="0.3">
      <c r="A9" s="6">
        <v>8</v>
      </c>
      <c r="B9" s="3" t="s">
        <v>8</v>
      </c>
      <c r="C9" s="7">
        <v>11781941</v>
      </c>
      <c r="D9" s="8">
        <f t="shared" si="0"/>
        <v>7.9097915643678001E-3</v>
      </c>
      <c r="E9" s="9">
        <v>-15251637</v>
      </c>
      <c r="F9" s="10">
        <f t="shared" si="1"/>
        <v>-0.56417382116418335</v>
      </c>
    </row>
    <row r="10" spans="1:9" ht="15" customHeight="1" x14ac:dyDescent="0.3">
      <c r="A10" s="6">
        <v>9</v>
      </c>
      <c r="B10" s="3" t="s">
        <v>24</v>
      </c>
      <c r="C10" s="7">
        <v>9757616</v>
      </c>
      <c r="D10" s="8">
        <f t="shared" si="0"/>
        <v>6.5507634714127563E-3</v>
      </c>
      <c r="E10" s="9">
        <v>-3986126</v>
      </c>
      <c r="F10" s="10">
        <f t="shared" si="1"/>
        <v>-0.29003207423422239</v>
      </c>
    </row>
    <row r="11" spans="1:9" ht="15" customHeight="1" x14ac:dyDescent="0.3">
      <c r="A11" s="6">
        <v>10</v>
      </c>
      <c r="B11" s="3" t="s">
        <v>19</v>
      </c>
      <c r="C11" s="7">
        <v>8645834</v>
      </c>
      <c r="D11" s="8">
        <f t="shared" si="0"/>
        <v>5.8043699964313447E-3</v>
      </c>
      <c r="E11" s="9">
        <v>-901540</v>
      </c>
      <c r="F11" s="10">
        <f t="shared" si="1"/>
        <v>-9.4428059485257412E-2</v>
      </c>
    </row>
    <row r="12" spans="1:9" ht="15" customHeight="1" x14ac:dyDescent="0.3">
      <c r="A12" s="6">
        <v>11</v>
      </c>
      <c r="B12" s="3" t="s">
        <v>161</v>
      </c>
      <c r="C12" s="7">
        <v>8151960</v>
      </c>
      <c r="D12" s="8">
        <f t="shared" si="0"/>
        <v>5.4728082954297371E-3</v>
      </c>
      <c r="E12" s="9">
        <v>2351960</v>
      </c>
      <c r="F12" s="10">
        <f t="shared" si="1"/>
        <v>0.40551034482758619</v>
      </c>
    </row>
    <row r="13" spans="1:9" ht="15" customHeight="1" x14ac:dyDescent="0.3">
      <c r="A13" s="6">
        <v>12</v>
      </c>
      <c r="B13" s="3" t="s">
        <v>14</v>
      </c>
      <c r="C13" s="7">
        <v>8031965</v>
      </c>
      <c r="D13" s="8">
        <f t="shared" si="0"/>
        <v>5.392249800121849E-3</v>
      </c>
      <c r="E13" s="9">
        <v>1346723</v>
      </c>
      <c r="F13" s="10">
        <f t="shared" si="1"/>
        <v>0.2014471577842657</v>
      </c>
    </row>
    <row r="14" spans="1:9" ht="15" customHeight="1" x14ac:dyDescent="0.3">
      <c r="A14" s="6">
        <v>13</v>
      </c>
      <c r="B14" s="3" t="s">
        <v>30</v>
      </c>
      <c r="C14" s="7">
        <v>7372420</v>
      </c>
      <c r="D14" s="8">
        <f t="shared" si="0"/>
        <v>4.9494650775263986E-3</v>
      </c>
      <c r="E14" s="9">
        <v>-2688933</v>
      </c>
      <c r="F14" s="10">
        <f t="shared" si="1"/>
        <v>-0.26725361887213378</v>
      </c>
    </row>
    <row r="15" spans="1:9" ht="15" customHeight="1" x14ac:dyDescent="0.3">
      <c r="A15" s="6">
        <v>14</v>
      </c>
      <c r="B15" s="3" t="s">
        <v>41</v>
      </c>
      <c r="C15" s="7">
        <v>7289777</v>
      </c>
      <c r="D15" s="8">
        <f t="shared" si="0"/>
        <v>4.8939828013671444E-3</v>
      </c>
      <c r="E15" s="9">
        <v>1405089</v>
      </c>
      <c r="F15" s="10">
        <f t="shared" si="1"/>
        <v>0.23877034772276798</v>
      </c>
    </row>
    <row r="16" spans="1:9" ht="15" customHeight="1" x14ac:dyDescent="0.3">
      <c r="A16" s="6">
        <v>15</v>
      </c>
      <c r="B16" s="3" t="s">
        <v>122</v>
      </c>
      <c r="C16" s="7">
        <v>7019038</v>
      </c>
      <c r="D16" s="8">
        <f t="shared" si="0"/>
        <v>4.7122225075118809E-3</v>
      </c>
      <c r="E16" s="9">
        <v>-438855</v>
      </c>
      <c r="F16" s="10">
        <f t="shared" si="1"/>
        <v>-5.8844367973635452E-2</v>
      </c>
    </row>
    <row r="17" spans="1:6" ht="15" customHeight="1" x14ac:dyDescent="0.3">
      <c r="A17" s="6">
        <v>16</v>
      </c>
      <c r="B17" s="3" t="s">
        <v>48</v>
      </c>
      <c r="C17" s="7">
        <v>6504471</v>
      </c>
      <c r="D17" s="8">
        <f t="shared" si="0"/>
        <v>4.3667685864727203E-3</v>
      </c>
      <c r="E17" s="9">
        <v>2171873</v>
      </c>
      <c r="F17" s="10">
        <f t="shared" si="1"/>
        <v>0.50128652600587453</v>
      </c>
    </row>
    <row r="18" spans="1:6" ht="15" customHeight="1" x14ac:dyDescent="0.3">
      <c r="A18" s="6">
        <v>17</v>
      </c>
      <c r="B18" s="3" t="s">
        <v>15</v>
      </c>
      <c r="C18" s="7">
        <v>5719165</v>
      </c>
      <c r="D18" s="8">
        <f t="shared" si="0"/>
        <v>3.839554371578297E-3</v>
      </c>
      <c r="E18" s="9">
        <v>1307817</v>
      </c>
      <c r="F18" s="10">
        <f t="shared" si="1"/>
        <v>0.29646652225124837</v>
      </c>
    </row>
    <row r="19" spans="1:6" ht="15" customHeight="1" x14ac:dyDescent="0.3">
      <c r="A19" s="6">
        <v>18</v>
      </c>
      <c r="B19" s="3" t="s">
        <v>168</v>
      </c>
      <c r="C19" s="7">
        <v>5133102</v>
      </c>
      <c r="D19" s="8">
        <f t="shared" si="0"/>
        <v>3.4461016990867195E-3</v>
      </c>
      <c r="E19" s="9">
        <v>3104955</v>
      </c>
      <c r="F19" s="10">
        <f t="shared" si="1"/>
        <v>1.5309319294903181</v>
      </c>
    </row>
    <row r="20" spans="1:6" ht="15" customHeight="1" x14ac:dyDescent="0.3">
      <c r="A20" s="6">
        <v>19</v>
      </c>
      <c r="B20" s="3" t="s">
        <v>63</v>
      </c>
      <c r="C20" s="7">
        <v>4516933</v>
      </c>
      <c r="D20" s="8">
        <f t="shared" si="0"/>
        <v>3.032437400612899E-3</v>
      </c>
      <c r="E20" s="9">
        <v>4361974</v>
      </c>
      <c r="F20" s="10">
        <f t="shared" si="1"/>
        <v>28.149213662968915</v>
      </c>
    </row>
    <row r="21" spans="1:6" ht="15" customHeight="1" x14ac:dyDescent="0.3">
      <c r="A21" s="6">
        <v>20</v>
      </c>
      <c r="B21" s="3" t="s">
        <v>23</v>
      </c>
      <c r="C21" s="7">
        <v>4396558</v>
      </c>
      <c r="D21" s="8">
        <f t="shared" si="0"/>
        <v>2.9516237927735139E-3</v>
      </c>
      <c r="E21" s="9">
        <v>-149659</v>
      </c>
      <c r="F21" s="10">
        <f t="shared" si="1"/>
        <v>-3.2919458090099968E-2</v>
      </c>
    </row>
    <row r="22" spans="1:6" ht="15" customHeight="1" x14ac:dyDescent="0.3">
      <c r="A22" s="6">
        <v>21</v>
      </c>
      <c r="B22" s="3" t="s">
        <v>13</v>
      </c>
      <c r="C22" s="7">
        <v>4373545</v>
      </c>
      <c r="D22" s="8">
        <f t="shared" si="0"/>
        <v>2.9361740435962947E-3</v>
      </c>
      <c r="E22" s="9">
        <v>-617455</v>
      </c>
      <c r="F22" s="10">
        <f t="shared" si="1"/>
        <v>-0.12371368463233821</v>
      </c>
    </row>
    <row r="23" spans="1:6" ht="15" customHeight="1" x14ac:dyDescent="0.3">
      <c r="A23" s="6">
        <v>22</v>
      </c>
      <c r="B23" s="3" t="s">
        <v>219</v>
      </c>
      <c r="C23" s="7">
        <v>4072997</v>
      </c>
      <c r="D23" s="8">
        <f t="shared" si="0"/>
        <v>2.7344015143426163E-3</v>
      </c>
      <c r="E23" s="9">
        <v>4072997</v>
      </c>
      <c r="F23" s="10" t="str">
        <f t="shared" si="1"/>
        <v/>
      </c>
    </row>
    <row r="24" spans="1:6" ht="15" customHeight="1" x14ac:dyDescent="0.3">
      <c r="A24" s="6">
        <v>23</v>
      </c>
      <c r="B24" s="3" t="s">
        <v>32</v>
      </c>
      <c r="C24" s="7">
        <v>3966011</v>
      </c>
      <c r="D24" s="8">
        <f t="shared" si="0"/>
        <v>2.662576595145902E-3</v>
      </c>
      <c r="E24" s="9">
        <v>383833</v>
      </c>
      <c r="F24" s="10">
        <f t="shared" si="1"/>
        <v>0.10715073343647356</v>
      </c>
    </row>
    <row r="25" spans="1:6" ht="15" customHeight="1" x14ac:dyDescent="0.3">
      <c r="A25" s="6">
        <v>24</v>
      </c>
      <c r="B25" s="3" t="s">
        <v>220</v>
      </c>
      <c r="C25" s="7">
        <v>3112367</v>
      </c>
      <c r="D25" s="8">
        <f t="shared" si="0"/>
        <v>2.0894837482055562E-3</v>
      </c>
      <c r="E25" s="9">
        <v>-10442</v>
      </c>
      <c r="F25" s="10">
        <f t="shared" si="1"/>
        <v>-3.3437843941144015E-3</v>
      </c>
    </row>
    <row r="26" spans="1:6" ht="15" customHeight="1" x14ac:dyDescent="0.3">
      <c r="A26" s="6">
        <v>25</v>
      </c>
      <c r="B26" s="3" t="s">
        <v>9</v>
      </c>
      <c r="C26" s="7">
        <v>2764429</v>
      </c>
      <c r="D26" s="8">
        <f t="shared" si="0"/>
        <v>1.8558960008791179E-3</v>
      </c>
      <c r="E26" s="9">
        <v>442596</v>
      </c>
      <c r="F26" s="10">
        <f t="shared" si="1"/>
        <v>0.19062352891013265</v>
      </c>
    </row>
    <row r="27" spans="1:6" ht="15" customHeight="1" x14ac:dyDescent="0.3">
      <c r="A27" s="6">
        <v>26</v>
      </c>
      <c r="B27" s="3" t="s">
        <v>221</v>
      </c>
      <c r="C27" s="7">
        <v>2621704</v>
      </c>
      <c r="D27" s="8">
        <f t="shared" si="0"/>
        <v>1.760077748095099E-3</v>
      </c>
      <c r="E27" s="9">
        <v>2621704</v>
      </c>
      <c r="F27" s="10" t="str">
        <f t="shared" si="1"/>
        <v/>
      </c>
    </row>
    <row r="28" spans="1:6" ht="15" customHeight="1" x14ac:dyDescent="0.3">
      <c r="A28" s="6">
        <v>27</v>
      </c>
      <c r="B28" s="3" t="s">
        <v>163</v>
      </c>
      <c r="C28" s="7">
        <v>2500000</v>
      </c>
      <c r="D28" s="8">
        <f t="shared" si="0"/>
        <v>1.678371917744241E-3</v>
      </c>
      <c r="E28" s="9">
        <v>2500000</v>
      </c>
      <c r="F28" s="10" t="str">
        <f t="shared" si="1"/>
        <v/>
      </c>
    </row>
    <row r="29" spans="1:6" ht="15" customHeight="1" x14ac:dyDescent="0.3">
      <c r="A29" s="6">
        <v>28</v>
      </c>
      <c r="B29" s="3" t="s">
        <v>222</v>
      </c>
      <c r="C29" s="7">
        <v>2378965</v>
      </c>
      <c r="D29" s="8">
        <f t="shared" si="0"/>
        <v>1.5971152197185713E-3</v>
      </c>
      <c r="E29" s="9">
        <v>148192</v>
      </c>
      <c r="F29" s="10">
        <f t="shared" si="1"/>
        <v>6.6430784306605831E-2</v>
      </c>
    </row>
    <row r="30" spans="1:6" ht="15" customHeight="1" x14ac:dyDescent="0.3">
      <c r="A30" s="6">
        <v>29</v>
      </c>
      <c r="B30" s="3" t="s">
        <v>125</v>
      </c>
      <c r="C30" s="7">
        <v>2162131</v>
      </c>
      <c r="D30" s="8">
        <f t="shared" si="0"/>
        <v>1.4515439811537095E-3</v>
      </c>
      <c r="E30" s="9">
        <v>-672289</v>
      </c>
      <c r="F30" s="10">
        <f t="shared" si="1"/>
        <v>-0.23718750220503665</v>
      </c>
    </row>
    <row r="31" spans="1:6" ht="15" customHeight="1" x14ac:dyDescent="0.3">
      <c r="A31" s="6">
        <v>30</v>
      </c>
      <c r="B31" s="3" t="s">
        <v>38</v>
      </c>
      <c r="C31" s="7">
        <v>2158037</v>
      </c>
      <c r="D31" s="8">
        <f t="shared" si="0"/>
        <v>1.4487954793012115E-3</v>
      </c>
      <c r="E31" s="9">
        <v>398217</v>
      </c>
      <c r="F31" s="10">
        <f t="shared" si="1"/>
        <v>0.22628280165016876</v>
      </c>
    </row>
    <row r="32" spans="1:6" ht="15" customHeight="1" x14ac:dyDescent="0.3">
      <c r="A32" s="6">
        <v>31</v>
      </c>
      <c r="B32" s="3" t="s">
        <v>162</v>
      </c>
      <c r="C32" s="7">
        <v>2067973</v>
      </c>
      <c r="D32" s="8">
        <f t="shared" si="0"/>
        <v>1.3883311239413245E-3</v>
      </c>
      <c r="E32" s="9">
        <v>-567251</v>
      </c>
      <c r="F32" s="10">
        <f t="shared" si="1"/>
        <v>-0.21525722291539542</v>
      </c>
    </row>
    <row r="33" spans="1:6" ht="15" customHeight="1" x14ac:dyDescent="0.3">
      <c r="A33" s="6">
        <v>32</v>
      </c>
      <c r="B33" s="3" t="s">
        <v>17</v>
      </c>
      <c r="C33" s="7">
        <v>2000000</v>
      </c>
      <c r="D33" s="8">
        <f t="shared" si="0"/>
        <v>1.3426975341953929E-3</v>
      </c>
      <c r="E33" s="9">
        <v>-900763</v>
      </c>
      <c r="F33" s="10">
        <f t="shared" si="1"/>
        <v>-0.31052623051245482</v>
      </c>
    </row>
    <row r="34" spans="1:6" ht="15" customHeight="1" x14ac:dyDescent="0.3">
      <c r="A34" s="6">
        <v>33</v>
      </c>
      <c r="B34" s="3" t="s">
        <v>20</v>
      </c>
      <c r="C34" s="7">
        <v>1895000</v>
      </c>
      <c r="D34" s="8">
        <f t="shared" si="0"/>
        <v>1.2722059136501347E-3</v>
      </c>
      <c r="E34" s="9">
        <v>-755000</v>
      </c>
      <c r="F34" s="10">
        <f t="shared" si="1"/>
        <v>-0.28490566037735848</v>
      </c>
    </row>
    <row r="35" spans="1:6" ht="15" customHeight="1" x14ac:dyDescent="0.3">
      <c r="A35" s="6">
        <v>34</v>
      </c>
      <c r="B35" s="3" t="s">
        <v>18</v>
      </c>
      <c r="C35" s="7">
        <v>1866707</v>
      </c>
      <c r="D35" s="8">
        <f t="shared" si="0"/>
        <v>1.2532114429826397E-3</v>
      </c>
      <c r="E35" s="9">
        <v>-2892620</v>
      </c>
      <c r="F35" s="10">
        <f t="shared" si="1"/>
        <v>-0.60777920911927252</v>
      </c>
    </row>
    <row r="36" spans="1:6" ht="15" customHeight="1" x14ac:dyDescent="0.3">
      <c r="A36" s="6">
        <v>35</v>
      </c>
      <c r="B36" s="3" t="s">
        <v>31</v>
      </c>
      <c r="C36" s="7">
        <v>1829250</v>
      </c>
      <c r="D36" s="8">
        <f t="shared" si="0"/>
        <v>1.2280647322134612E-3</v>
      </c>
      <c r="E36" s="9">
        <v>0</v>
      </c>
      <c r="F36" s="10">
        <f t="shared" si="1"/>
        <v>0</v>
      </c>
    </row>
    <row r="37" spans="1:6" ht="15" customHeight="1" x14ac:dyDescent="0.3">
      <c r="A37" s="6">
        <v>36</v>
      </c>
      <c r="B37" s="3" t="s">
        <v>164</v>
      </c>
      <c r="C37" s="7">
        <v>1773002</v>
      </c>
      <c r="D37" s="8">
        <f t="shared" si="0"/>
        <v>1.1903027067617499E-3</v>
      </c>
      <c r="E37" s="9">
        <v>1554917</v>
      </c>
      <c r="F37" s="10">
        <f t="shared" si="1"/>
        <v>7.129866795056973</v>
      </c>
    </row>
    <row r="38" spans="1:6" ht="15" customHeight="1" x14ac:dyDescent="0.3">
      <c r="A38" s="6">
        <v>37</v>
      </c>
      <c r="B38" s="3" t="s">
        <v>29</v>
      </c>
      <c r="C38" s="7">
        <v>1759900</v>
      </c>
      <c r="D38" s="8">
        <f t="shared" si="0"/>
        <v>1.181506695215236E-3</v>
      </c>
      <c r="E38" s="9">
        <v>11900</v>
      </c>
      <c r="F38" s="10">
        <f t="shared" si="1"/>
        <v>6.8077803203661323E-3</v>
      </c>
    </row>
    <row r="39" spans="1:6" ht="15" customHeight="1" x14ac:dyDescent="0.3">
      <c r="A39" s="6">
        <v>38</v>
      </c>
      <c r="B39" s="3" t="s">
        <v>26</v>
      </c>
      <c r="C39" s="7">
        <v>1682519</v>
      </c>
      <c r="D39" s="8">
        <f t="shared" si="0"/>
        <v>1.1295570562684491E-3</v>
      </c>
      <c r="E39" s="9">
        <v>-1442495</v>
      </c>
      <c r="F39" s="10">
        <f t="shared" si="1"/>
        <v>-0.46159633204843242</v>
      </c>
    </row>
    <row r="40" spans="1:6" ht="15" customHeight="1" x14ac:dyDescent="0.3">
      <c r="A40" s="6">
        <v>39</v>
      </c>
      <c r="B40" s="3" t="s">
        <v>165</v>
      </c>
      <c r="C40" s="7">
        <v>1648377</v>
      </c>
      <c r="D40" s="8">
        <f t="shared" si="0"/>
        <v>1.1066358666621996E-3</v>
      </c>
      <c r="E40" s="9">
        <v>1336980</v>
      </c>
      <c r="F40" s="10">
        <f t="shared" si="1"/>
        <v>4.2934903033747913</v>
      </c>
    </row>
    <row r="41" spans="1:6" ht="15" customHeight="1" x14ac:dyDescent="0.3">
      <c r="A41" s="6">
        <v>40</v>
      </c>
      <c r="B41" s="3" t="s">
        <v>39</v>
      </c>
      <c r="C41" s="7">
        <v>1450000</v>
      </c>
      <c r="D41" s="8">
        <f t="shared" si="0"/>
        <v>9.7345571229165981E-4</v>
      </c>
      <c r="E41" s="9">
        <v>-275000</v>
      </c>
      <c r="F41" s="10">
        <f t="shared" si="1"/>
        <v>-0.15942028985507245</v>
      </c>
    </row>
    <row r="42" spans="1:6" ht="15" customHeight="1" x14ac:dyDescent="0.3">
      <c r="A42" s="6">
        <v>41</v>
      </c>
      <c r="B42" s="3" t="s">
        <v>223</v>
      </c>
      <c r="C42" s="7">
        <v>1405200</v>
      </c>
      <c r="D42" s="8">
        <f t="shared" si="0"/>
        <v>9.43379287525683E-4</v>
      </c>
      <c r="E42" s="9">
        <v>1405200</v>
      </c>
      <c r="F42" s="10" t="str">
        <f t="shared" si="1"/>
        <v/>
      </c>
    </row>
    <row r="43" spans="1:6" ht="15" customHeight="1" x14ac:dyDescent="0.3">
      <c r="A43" s="6">
        <v>42</v>
      </c>
      <c r="B43" s="3" t="s">
        <v>127</v>
      </c>
      <c r="C43" s="7">
        <v>1344465</v>
      </c>
      <c r="D43" s="8">
        <f t="shared" si="0"/>
        <v>9.0260492015600444E-4</v>
      </c>
      <c r="E43" s="9">
        <v>-307286</v>
      </c>
      <c r="F43" s="10">
        <f t="shared" si="1"/>
        <v>-0.18603651518903272</v>
      </c>
    </row>
    <row r="44" spans="1:6" ht="15" customHeight="1" x14ac:dyDescent="0.3">
      <c r="A44" s="6">
        <v>43</v>
      </c>
      <c r="B44" s="3" t="s">
        <v>118</v>
      </c>
      <c r="C44" s="7">
        <v>1326032</v>
      </c>
      <c r="D44" s="8">
        <f t="shared" si="0"/>
        <v>8.9022994833209252E-4</v>
      </c>
      <c r="E44" s="9">
        <v>-2561147</v>
      </c>
      <c r="F44" s="10">
        <f t="shared" si="1"/>
        <v>-0.65887035302464847</v>
      </c>
    </row>
    <row r="45" spans="1:6" ht="15" customHeight="1" x14ac:dyDescent="0.3">
      <c r="A45" s="6">
        <v>44</v>
      </c>
      <c r="B45" s="3" t="s">
        <v>248</v>
      </c>
      <c r="C45" s="7">
        <v>1195414</v>
      </c>
      <c r="D45" s="8">
        <f t="shared" si="0"/>
        <v>8.0253971507132562E-4</v>
      </c>
      <c r="E45" s="9">
        <v>1195414</v>
      </c>
      <c r="F45" s="10" t="str">
        <f t="shared" si="1"/>
        <v/>
      </c>
    </row>
    <row r="46" spans="1:6" ht="15" customHeight="1" x14ac:dyDescent="0.3">
      <c r="A46" s="6">
        <v>45</v>
      </c>
      <c r="B46" s="3" t="s">
        <v>166</v>
      </c>
      <c r="C46" s="7">
        <v>1164493</v>
      </c>
      <c r="D46" s="8">
        <f t="shared" si="0"/>
        <v>7.8178093984389773E-4</v>
      </c>
      <c r="E46" s="9">
        <v>1164493</v>
      </c>
      <c r="F46" s="10" t="str">
        <f t="shared" si="1"/>
        <v/>
      </c>
    </row>
    <row r="47" spans="1:6" ht="15" customHeight="1" x14ac:dyDescent="0.3">
      <c r="A47" s="6">
        <v>46</v>
      </c>
      <c r="B47" s="3" t="s">
        <v>167</v>
      </c>
      <c r="C47" s="7">
        <v>1087410</v>
      </c>
      <c r="D47" s="8">
        <f t="shared" si="0"/>
        <v>7.3003136282970608E-4</v>
      </c>
      <c r="E47" s="9">
        <v>230009</v>
      </c>
      <c r="F47" s="10">
        <f t="shared" si="1"/>
        <v>0.26826304144735075</v>
      </c>
    </row>
    <row r="48" spans="1:6" ht="15" customHeight="1" x14ac:dyDescent="0.3">
      <c r="A48" s="6">
        <v>47</v>
      </c>
      <c r="B48" s="3" t="s">
        <v>225</v>
      </c>
      <c r="C48" s="7">
        <v>1063778</v>
      </c>
      <c r="D48" s="8">
        <f t="shared" si="0"/>
        <v>7.1416604876565332E-4</v>
      </c>
      <c r="E48" s="9">
        <v>298672</v>
      </c>
      <c r="F48" s="10">
        <f t="shared" si="1"/>
        <v>0.39036682498895575</v>
      </c>
    </row>
    <row r="49" spans="1:6" ht="15" customHeight="1" x14ac:dyDescent="0.3">
      <c r="A49" s="6">
        <v>48</v>
      </c>
      <c r="B49" s="3" t="s">
        <v>120</v>
      </c>
      <c r="C49" s="7">
        <v>1015004</v>
      </c>
      <c r="D49" s="8">
        <f t="shared" si="0"/>
        <v>6.8142168399923028E-4</v>
      </c>
      <c r="E49" s="9">
        <v>-1021</v>
      </c>
      <c r="F49" s="10">
        <f t="shared" si="1"/>
        <v>-1.0048965330577495E-3</v>
      </c>
    </row>
    <row r="50" spans="1:6" ht="15" customHeight="1" x14ac:dyDescent="0.3">
      <c r="A50" s="6">
        <v>49</v>
      </c>
      <c r="B50" s="3" t="s">
        <v>128</v>
      </c>
      <c r="C50" s="7">
        <v>1000000</v>
      </c>
      <c r="D50" s="8">
        <f t="shared" si="0"/>
        <v>6.7134876709769645E-4</v>
      </c>
      <c r="E50" s="9">
        <v>-900000</v>
      </c>
      <c r="F50" s="10">
        <f t="shared" si="1"/>
        <v>-0.47368421052631576</v>
      </c>
    </row>
    <row r="51" spans="1:6" ht="15" customHeight="1" x14ac:dyDescent="0.3">
      <c r="A51" s="6">
        <v>50</v>
      </c>
      <c r="B51" s="3" t="s">
        <v>169</v>
      </c>
      <c r="C51" s="7">
        <v>995882</v>
      </c>
      <c r="D51" s="8">
        <f t="shared" si="0"/>
        <v>6.6858415287478809E-4</v>
      </c>
      <c r="E51" s="9">
        <v>995882</v>
      </c>
      <c r="F51" s="10" t="str">
        <f t="shared" si="1"/>
        <v/>
      </c>
    </row>
    <row r="52" spans="1:6" ht="15" customHeight="1" x14ac:dyDescent="0.3">
      <c r="A52" s="6">
        <v>51</v>
      </c>
      <c r="B52" s="3" t="s">
        <v>56</v>
      </c>
      <c r="C52" s="7">
        <v>964849</v>
      </c>
      <c r="D52" s="8">
        <f t="shared" si="0"/>
        <v>6.4775018658544533E-4</v>
      </c>
      <c r="E52" s="9">
        <v>-394557</v>
      </c>
      <c r="F52" s="10">
        <f t="shared" si="1"/>
        <v>-0.29024220872940093</v>
      </c>
    </row>
    <row r="53" spans="1:6" ht="15" customHeight="1" x14ac:dyDescent="0.3">
      <c r="A53" s="6">
        <v>52</v>
      </c>
      <c r="B53" s="3" t="s">
        <v>34</v>
      </c>
      <c r="C53" s="7">
        <v>860225</v>
      </c>
      <c r="D53" s="8">
        <f t="shared" si="0"/>
        <v>5.7751099317661586E-4</v>
      </c>
      <c r="E53" s="9">
        <v>582398</v>
      </c>
      <c r="F53" s="10">
        <f t="shared" si="1"/>
        <v>2.0962613424901106</v>
      </c>
    </row>
    <row r="54" spans="1:6" ht="15" customHeight="1" x14ac:dyDescent="0.3">
      <c r="A54" s="6">
        <v>53</v>
      </c>
      <c r="B54" s="3" t="s">
        <v>227</v>
      </c>
      <c r="C54" s="7">
        <v>837623</v>
      </c>
      <c r="D54" s="8">
        <f t="shared" si="0"/>
        <v>5.6233716834267378E-4</v>
      </c>
      <c r="E54" s="9">
        <v>837623</v>
      </c>
      <c r="F54" s="10" t="str">
        <f t="shared" si="1"/>
        <v/>
      </c>
    </row>
    <row r="55" spans="1:6" ht="15" customHeight="1" x14ac:dyDescent="0.3">
      <c r="A55" s="6">
        <v>54</v>
      </c>
      <c r="B55" s="3" t="s">
        <v>171</v>
      </c>
      <c r="C55" s="7">
        <v>835000</v>
      </c>
      <c r="D55" s="8">
        <f t="shared" si="0"/>
        <v>5.6057622052657651E-4</v>
      </c>
      <c r="E55" s="9">
        <v>835000</v>
      </c>
      <c r="F55" s="10" t="str">
        <f t="shared" si="1"/>
        <v/>
      </c>
    </row>
    <row r="56" spans="1:6" ht="15" customHeight="1" x14ac:dyDescent="0.3">
      <c r="A56" s="6">
        <v>55</v>
      </c>
      <c r="B56" s="3" t="s">
        <v>170</v>
      </c>
      <c r="C56" s="7">
        <v>811531</v>
      </c>
      <c r="D56" s="8">
        <f t="shared" si="0"/>
        <v>5.4482033631156064E-4</v>
      </c>
      <c r="E56" s="33">
        <v>0</v>
      </c>
      <c r="F56" s="10">
        <f t="shared" si="1"/>
        <v>0</v>
      </c>
    </row>
    <row r="57" spans="1:6" ht="15" customHeight="1" x14ac:dyDescent="0.3">
      <c r="A57" s="6">
        <v>56</v>
      </c>
      <c r="B57" s="3" t="s">
        <v>52</v>
      </c>
      <c r="C57" s="7">
        <v>802658</v>
      </c>
      <c r="D57" s="8">
        <f t="shared" si="0"/>
        <v>5.3886345870110281E-4</v>
      </c>
      <c r="E57" s="9">
        <v>-707004</v>
      </c>
      <c r="F57" s="10">
        <f t="shared" si="1"/>
        <v>-0.46831939864684941</v>
      </c>
    </row>
    <row r="58" spans="1:6" ht="15" customHeight="1" x14ac:dyDescent="0.3">
      <c r="A58" s="6">
        <v>57</v>
      </c>
      <c r="B58" s="3" t="s">
        <v>228</v>
      </c>
      <c r="C58" s="7">
        <v>789786</v>
      </c>
      <c r="D58" s="8">
        <f t="shared" si="0"/>
        <v>5.3022185737102128E-4</v>
      </c>
      <c r="E58" s="9">
        <v>0</v>
      </c>
      <c r="F58" s="10">
        <f t="shared" si="1"/>
        <v>0</v>
      </c>
    </row>
    <row r="59" spans="1:6" ht="15" customHeight="1" x14ac:dyDescent="0.3">
      <c r="A59" s="6">
        <v>58</v>
      </c>
      <c r="B59" s="3" t="s">
        <v>64</v>
      </c>
      <c r="C59" s="7">
        <v>772586</v>
      </c>
      <c r="D59" s="8">
        <f t="shared" si="0"/>
        <v>5.1867465857694092E-4</v>
      </c>
      <c r="E59" s="9">
        <v>-741621</v>
      </c>
      <c r="F59" s="10">
        <f t="shared" si="1"/>
        <v>-0.48977517604924559</v>
      </c>
    </row>
    <row r="60" spans="1:6" ht="15" customHeight="1" x14ac:dyDescent="0.3">
      <c r="A60" s="6">
        <v>59</v>
      </c>
      <c r="B60" s="3" t="s">
        <v>226</v>
      </c>
      <c r="C60" s="7">
        <v>770099</v>
      </c>
      <c r="D60" s="8">
        <f t="shared" si="0"/>
        <v>5.1700501419316895E-4</v>
      </c>
      <c r="E60" s="9">
        <v>-227210</v>
      </c>
      <c r="F60" s="10">
        <f t="shared" si="1"/>
        <v>-0.22782307188644643</v>
      </c>
    </row>
    <row r="61" spans="1:6" ht="15" customHeight="1" x14ac:dyDescent="0.3">
      <c r="A61" s="6">
        <v>60</v>
      </c>
      <c r="B61" s="3" t="s">
        <v>173</v>
      </c>
      <c r="C61" s="7">
        <v>741036</v>
      </c>
      <c r="D61" s="8">
        <f t="shared" si="0"/>
        <v>4.9749360497500857E-4</v>
      </c>
      <c r="E61" s="9">
        <v>36986</v>
      </c>
      <c r="F61" s="10">
        <f t="shared" si="1"/>
        <v>5.253320076699098E-2</v>
      </c>
    </row>
    <row r="62" spans="1:6" ht="15" customHeight="1" x14ac:dyDescent="0.3">
      <c r="A62" s="6">
        <v>61</v>
      </c>
      <c r="B62" s="3" t="s">
        <v>36</v>
      </c>
      <c r="C62" s="7">
        <v>723771</v>
      </c>
      <c r="D62" s="8">
        <f t="shared" si="0"/>
        <v>4.8590276851106682E-4</v>
      </c>
      <c r="E62" s="9">
        <v>-255018</v>
      </c>
      <c r="F62" s="10">
        <f t="shared" si="1"/>
        <v>-0.26054440742591101</v>
      </c>
    </row>
    <row r="63" spans="1:6" ht="15" customHeight="1" x14ac:dyDescent="0.3">
      <c r="A63" s="6">
        <v>62</v>
      </c>
      <c r="B63" s="3" t="s">
        <v>44</v>
      </c>
      <c r="C63" s="7">
        <v>710836</v>
      </c>
      <c r="D63" s="8">
        <f t="shared" si="0"/>
        <v>4.7721887220865812E-4</v>
      </c>
      <c r="E63" s="9">
        <v>54042</v>
      </c>
      <c r="F63" s="10">
        <f t="shared" si="1"/>
        <v>8.2281506834715301E-2</v>
      </c>
    </row>
    <row r="64" spans="1:6" ht="15" customHeight="1" x14ac:dyDescent="0.3">
      <c r="A64" s="6">
        <v>63</v>
      </c>
      <c r="B64" s="3" t="s">
        <v>135</v>
      </c>
      <c r="C64" s="7">
        <v>700000</v>
      </c>
      <c r="D64" s="8">
        <f t="shared" si="0"/>
        <v>4.699441369683875E-4</v>
      </c>
      <c r="E64" s="9">
        <v>118000</v>
      </c>
      <c r="F64" s="10">
        <f t="shared" si="1"/>
        <v>0.20274914089347079</v>
      </c>
    </row>
    <row r="65" spans="1:6" ht="15" customHeight="1" x14ac:dyDescent="0.3">
      <c r="A65" s="6">
        <v>64</v>
      </c>
      <c r="B65" s="3" t="s">
        <v>172</v>
      </c>
      <c r="C65" s="7">
        <v>689395</v>
      </c>
      <c r="D65" s="8">
        <f t="shared" si="0"/>
        <v>4.6282448329331642E-4</v>
      </c>
      <c r="E65" s="9">
        <v>689395</v>
      </c>
      <c r="F65" s="10" t="str">
        <f t="shared" si="1"/>
        <v/>
      </c>
    </row>
    <row r="66" spans="1:6" ht="15" customHeight="1" x14ac:dyDescent="0.3">
      <c r="A66" s="6">
        <v>65</v>
      </c>
      <c r="B66" s="3" t="s">
        <v>140</v>
      </c>
      <c r="C66" s="7">
        <v>683075</v>
      </c>
      <c r="D66" s="8">
        <f t="shared" ref="D66:D129" si="2">+C66/$H$1</f>
        <v>4.58581559085259E-4</v>
      </c>
      <c r="E66" s="9">
        <v>-653437</v>
      </c>
      <c r="F66" s="10">
        <f t="shared" si="1"/>
        <v>-0.48891218335488196</v>
      </c>
    </row>
    <row r="67" spans="1:6" ht="15" customHeight="1" x14ac:dyDescent="0.3">
      <c r="A67" s="6">
        <v>66</v>
      </c>
      <c r="B67" s="3" t="s">
        <v>229</v>
      </c>
      <c r="C67" s="7">
        <v>635599</v>
      </c>
      <c r="D67" s="8">
        <f t="shared" si="2"/>
        <v>4.2670860501852875E-4</v>
      </c>
      <c r="E67" s="9">
        <v>-764401</v>
      </c>
      <c r="F67" s="10">
        <f t="shared" ref="F67:F130" si="3">+IF(ISERR(E67/(C67-E67)),"",E67/(C67-E67))</f>
        <v>-0.54600071428571428</v>
      </c>
    </row>
    <row r="68" spans="1:6" ht="15" customHeight="1" x14ac:dyDescent="0.3">
      <c r="A68" s="6">
        <v>67</v>
      </c>
      <c r="B68" s="3" t="s">
        <v>33</v>
      </c>
      <c r="C68" s="7">
        <v>608569</v>
      </c>
      <c r="D68" s="8">
        <f t="shared" si="2"/>
        <v>4.0856204784387801E-4</v>
      </c>
      <c r="E68" s="33">
        <v>-113055</v>
      </c>
      <c r="F68" s="10">
        <f t="shared" si="3"/>
        <v>-0.15666746117091448</v>
      </c>
    </row>
    <row r="69" spans="1:6" ht="15" customHeight="1" x14ac:dyDescent="0.3">
      <c r="A69" s="6">
        <v>68</v>
      </c>
      <c r="B69" s="3" t="s">
        <v>174</v>
      </c>
      <c r="C69" s="7">
        <v>569600</v>
      </c>
      <c r="D69" s="8">
        <f t="shared" si="2"/>
        <v>3.8240025773884787E-4</v>
      </c>
      <c r="E69" s="9">
        <v>0</v>
      </c>
      <c r="F69" s="10">
        <f t="shared" si="3"/>
        <v>0</v>
      </c>
    </row>
    <row r="70" spans="1:6" ht="15" customHeight="1" x14ac:dyDescent="0.3">
      <c r="A70" s="6">
        <v>69</v>
      </c>
      <c r="B70" s="3" t="s">
        <v>195</v>
      </c>
      <c r="C70" s="7">
        <v>553817</v>
      </c>
      <c r="D70" s="8">
        <f t="shared" si="2"/>
        <v>3.7180436014774495E-4</v>
      </c>
      <c r="E70" s="9">
        <v>514317</v>
      </c>
      <c r="F70" s="10">
        <f t="shared" si="3"/>
        <v>13.020683544303797</v>
      </c>
    </row>
    <row r="71" spans="1:6" ht="15" customHeight="1" x14ac:dyDescent="0.3">
      <c r="A71" s="6">
        <v>70</v>
      </c>
      <c r="B71" s="3" t="s">
        <v>230</v>
      </c>
      <c r="C71" s="7">
        <v>550000</v>
      </c>
      <c r="D71" s="8">
        <f t="shared" si="2"/>
        <v>3.6924182190373303E-4</v>
      </c>
      <c r="E71" s="9">
        <v>203000</v>
      </c>
      <c r="F71" s="10">
        <f t="shared" si="3"/>
        <v>0.58501440922190207</v>
      </c>
    </row>
    <row r="72" spans="1:6" ht="15" customHeight="1" x14ac:dyDescent="0.3">
      <c r="A72" s="6">
        <v>71</v>
      </c>
      <c r="B72" s="3" t="s">
        <v>42</v>
      </c>
      <c r="C72" s="7">
        <v>545000</v>
      </c>
      <c r="D72" s="8">
        <f t="shared" si="2"/>
        <v>3.6588507806824456E-4</v>
      </c>
      <c r="E72" s="9">
        <v>-310000</v>
      </c>
      <c r="F72" s="10">
        <f t="shared" si="3"/>
        <v>-0.36257309941520466</v>
      </c>
    </row>
    <row r="73" spans="1:6" ht="15" customHeight="1" x14ac:dyDescent="0.3">
      <c r="A73" s="6">
        <v>72</v>
      </c>
      <c r="B73" s="3" t="s">
        <v>231</v>
      </c>
      <c r="C73" s="7">
        <v>525272</v>
      </c>
      <c r="D73" s="8">
        <f t="shared" si="2"/>
        <v>3.5264070959094117E-4</v>
      </c>
      <c r="E73" s="9">
        <v>525272</v>
      </c>
      <c r="F73" s="10" t="str">
        <f t="shared" si="3"/>
        <v/>
      </c>
    </row>
    <row r="74" spans="1:6" ht="15" customHeight="1" x14ac:dyDescent="0.3">
      <c r="A74" s="6">
        <v>73</v>
      </c>
      <c r="B74" s="3" t="s">
        <v>27</v>
      </c>
      <c r="C74" s="7">
        <v>516181</v>
      </c>
      <c r="D74" s="8">
        <f t="shared" si="2"/>
        <v>3.4653747794925602E-4</v>
      </c>
      <c r="E74" s="9">
        <v>183226</v>
      </c>
      <c r="F74" s="10">
        <f t="shared" si="3"/>
        <v>0.55030259344355847</v>
      </c>
    </row>
    <row r="75" spans="1:6" ht="15" customHeight="1" x14ac:dyDescent="0.3">
      <c r="A75" s="6">
        <v>74</v>
      </c>
      <c r="B75" s="3" t="s">
        <v>43</v>
      </c>
      <c r="C75" s="7">
        <v>427853</v>
      </c>
      <c r="D75" s="8">
        <f t="shared" si="2"/>
        <v>2.872385840490507E-4</v>
      </c>
      <c r="E75" s="9">
        <v>427853</v>
      </c>
      <c r="F75" s="10" t="str">
        <f t="shared" si="3"/>
        <v/>
      </c>
    </row>
    <row r="76" spans="1:6" ht="15" customHeight="1" x14ac:dyDescent="0.3">
      <c r="A76" s="6">
        <v>75</v>
      </c>
      <c r="B76" s="3" t="s">
        <v>54</v>
      </c>
      <c r="C76" s="7">
        <v>408701</v>
      </c>
      <c r="D76" s="8">
        <f t="shared" si="2"/>
        <v>2.7438091246159561E-4</v>
      </c>
      <c r="E76" s="9">
        <v>132698</v>
      </c>
      <c r="F76" s="10">
        <f t="shared" si="3"/>
        <v>0.48078462915258169</v>
      </c>
    </row>
    <row r="77" spans="1:6" ht="15" customHeight="1" x14ac:dyDescent="0.3">
      <c r="A77" s="6">
        <v>76</v>
      </c>
      <c r="B77" s="3" t="s">
        <v>134</v>
      </c>
      <c r="C77" s="7">
        <v>375265</v>
      </c>
      <c r="D77" s="8">
        <f t="shared" si="2"/>
        <v>2.5193369508491706E-4</v>
      </c>
      <c r="E77" s="9">
        <v>141416</v>
      </c>
      <c r="F77" s="10">
        <f t="shared" si="3"/>
        <v>0.60473211345782962</v>
      </c>
    </row>
    <row r="78" spans="1:6" ht="15" customHeight="1" x14ac:dyDescent="0.3">
      <c r="A78" s="6">
        <v>77</v>
      </c>
      <c r="B78" s="3" t="s">
        <v>175</v>
      </c>
      <c r="C78" s="7">
        <v>375000</v>
      </c>
      <c r="D78" s="8">
        <f t="shared" si="2"/>
        <v>2.5175578766163616E-4</v>
      </c>
      <c r="E78" s="9">
        <v>0</v>
      </c>
      <c r="F78" s="10">
        <f t="shared" si="3"/>
        <v>0</v>
      </c>
    </row>
    <row r="79" spans="1:6" ht="15" customHeight="1" x14ac:dyDescent="0.3">
      <c r="A79" s="6">
        <v>78</v>
      </c>
      <c r="B79" s="3" t="s">
        <v>131</v>
      </c>
      <c r="C79" s="7">
        <v>370000</v>
      </c>
      <c r="D79" s="8">
        <f t="shared" si="2"/>
        <v>2.4839904382614769E-4</v>
      </c>
      <c r="E79" s="9">
        <v>0</v>
      </c>
      <c r="F79" s="10">
        <f t="shared" si="3"/>
        <v>0</v>
      </c>
    </row>
    <row r="80" spans="1:6" ht="15" customHeight="1" x14ac:dyDescent="0.3">
      <c r="A80" s="6">
        <v>79</v>
      </c>
      <c r="B80" s="3" t="s">
        <v>100</v>
      </c>
      <c r="C80" s="7">
        <v>342897</v>
      </c>
      <c r="D80" s="8">
        <f t="shared" si="2"/>
        <v>2.302034781914988E-4</v>
      </c>
      <c r="E80" s="9">
        <v>175804</v>
      </c>
      <c r="F80" s="10">
        <f t="shared" si="3"/>
        <v>1.0521326446948704</v>
      </c>
    </row>
    <row r="81" spans="1:6" ht="15" customHeight="1" x14ac:dyDescent="0.3">
      <c r="A81" s="6">
        <v>80</v>
      </c>
      <c r="B81" s="3" t="s">
        <v>232</v>
      </c>
      <c r="C81" s="7">
        <v>339225</v>
      </c>
      <c r="D81" s="8">
        <f t="shared" si="2"/>
        <v>2.2773828551871607E-4</v>
      </c>
      <c r="E81" s="9">
        <v>339225</v>
      </c>
      <c r="F81" s="10" t="str">
        <f t="shared" si="3"/>
        <v/>
      </c>
    </row>
    <row r="82" spans="1:6" ht="15" customHeight="1" x14ac:dyDescent="0.3">
      <c r="A82" s="6">
        <v>81</v>
      </c>
      <c r="B82" s="3" t="s">
        <v>224</v>
      </c>
      <c r="C82" s="7">
        <v>337822</v>
      </c>
      <c r="D82" s="8">
        <f t="shared" si="2"/>
        <v>2.26796383198478E-4</v>
      </c>
      <c r="E82" s="9">
        <v>-1431996</v>
      </c>
      <c r="F82" s="10">
        <f t="shared" si="3"/>
        <v>-0.80912048583526663</v>
      </c>
    </row>
    <row r="83" spans="1:6" ht="15" customHeight="1" x14ac:dyDescent="0.3">
      <c r="A83" s="6">
        <v>82</v>
      </c>
      <c r="B83" s="3" t="s">
        <v>46</v>
      </c>
      <c r="C83" s="7">
        <v>336713</v>
      </c>
      <c r="D83" s="8">
        <f t="shared" si="2"/>
        <v>2.2605185741576665E-4</v>
      </c>
      <c r="E83" s="9">
        <v>-1421781</v>
      </c>
      <c r="F83" s="10">
        <f t="shared" si="3"/>
        <v>-0.80852195116958037</v>
      </c>
    </row>
    <row r="84" spans="1:6" ht="15" customHeight="1" x14ac:dyDescent="0.3">
      <c r="A84" s="6">
        <v>83</v>
      </c>
      <c r="B84" s="3" t="s">
        <v>47</v>
      </c>
      <c r="C84" s="7">
        <v>332700</v>
      </c>
      <c r="D84" s="8">
        <f t="shared" si="2"/>
        <v>2.233577348134036E-4</v>
      </c>
      <c r="E84" s="9">
        <v>0</v>
      </c>
      <c r="F84" s="10">
        <f t="shared" si="3"/>
        <v>0</v>
      </c>
    </row>
    <row r="85" spans="1:6" ht="15" customHeight="1" x14ac:dyDescent="0.3">
      <c r="A85" s="6">
        <v>84</v>
      </c>
      <c r="B85" s="3" t="s">
        <v>177</v>
      </c>
      <c r="C85" s="7">
        <v>312359</v>
      </c>
      <c r="D85" s="8">
        <f t="shared" si="2"/>
        <v>2.0970182954186935E-4</v>
      </c>
      <c r="E85" s="9">
        <v>260585</v>
      </c>
      <c r="F85" s="10">
        <f t="shared" si="3"/>
        <v>5.0331247344226835</v>
      </c>
    </row>
    <row r="86" spans="1:6" ht="15" customHeight="1" x14ac:dyDescent="0.3">
      <c r="A86" s="6">
        <v>85</v>
      </c>
      <c r="B86" s="3" t="s">
        <v>28</v>
      </c>
      <c r="C86" s="7">
        <v>297363</v>
      </c>
      <c r="D86" s="8">
        <f t="shared" si="2"/>
        <v>1.9963428343047231E-4</v>
      </c>
      <c r="E86" s="9">
        <v>-31920</v>
      </c>
      <c r="F86" s="10">
        <f t="shared" si="3"/>
        <v>-9.6937892329698169E-2</v>
      </c>
    </row>
    <row r="87" spans="1:6" ht="15" customHeight="1" x14ac:dyDescent="0.3">
      <c r="A87" s="6">
        <v>86</v>
      </c>
      <c r="B87" s="3" t="s">
        <v>233</v>
      </c>
      <c r="C87" s="7">
        <v>290220</v>
      </c>
      <c r="D87" s="8">
        <f t="shared" si="2"/>
        <v>1.9483883918709345E-4</v>
      </c>
      <c r="E87" s="9">
        <v>290220</v>
      </c>
      <c r="F87" s="10" t="str">
        <f t="shared" si="3"/>
        <v/>
      </c>
    </row>
    <row r="88" spans="1:6" ht="15" customHeight="1" x14ac:dyDescent="0.3">
      <c r="A88" s="6">
        <v>87</v>
      </c>
      <c r="B88" s="3" t="s">
        <v>49</v>
      </c>
      <c r="C88" s="7">
        <v>282352</v>
      </c>
      <c r="D88" s="8">
        <f t="shared" si="2"/>
        <v>1.8955666708756876E-4</v>
      </c>
      <c r="E88" s="9">
        <v>0</v>
      </c>
      <c r="F88" s="10">
        <f t="shared" si="3"/>
        <v>0</v>
      </c>
    </row>
    <row r="89" spans="1:6" ht="15" customHeight="1" x14ac:dyDescent="0.3">
      <c r="A89" s="6">
        <v>88</v>
      </c>
      <c r="B89" s="3" t="s">
        <v>234</v>
      </c>
      <c r="C89" s="7">
        <v>276791</v>
      </c>
      <c r="D89" s="8">
        <f t="shared" si="2"/>
        <v>1.8582329659373847E-4</v>
      </c>
      <c r="E89" s="9">
        <v>276791</v>
      </c>
      <c r="F89" s="10" t="str">
        <f t="shared" si="3"/>
        <v/>
      </c>
    </row>
    <row r="90" spans="1:6" ht="15" customHeight="1" x14ac:dyDescent="0.3">
      <c r="A90" s="6">
        <v>89</v>
      </c>
      <c r="B90" s="3" t="s">
        <v>178</v>
      </c>
      <c r="C90" s="7">
        <v>274364</v>
      </c>
      <c r="D90" s="8">
        <f t="shared" si="2"/>
        <v>1.8419393313599239E-4</v>
      </c>
      <c r="E90" s="9">
        <v>274364</v>
      </c>
      <c r="F90" s="10" t="str">
        <f t="shared" si="3"/>
        <v/>
      </c>
    </row>
    <row r="91" spans="1:6" ht="15" customHeight="1" x14ac:dyDescent="0.3">
      <c r="A91" s="6">
        <v>90</v>
      </c>
      <c r="B91" s="3" t="s">
        <v>176</v>
      </c>
      <c r="C91" s="7">
        <v>270428</v>
      </c>
      <c r="D91" s="8">
        <f t="shared" si="2"/>
        <v>1.8155150438869583E-4</v>
      </c>
      <c r="E91" s="9">
        <v>-663990</v>
      </c>
      <c r="F91" s="10">
        <f t="shared" si="3"/>
        <v>-0.71059204767031459</v>
      </c>
    </row>
    <row r="92" spans="1:6" ht="15" customHeight="1" x14ac:dyDescent="0.3">
      <c r="A92" s="6">
        <v>91</v>
      </c>
      <c r="B92" s="3" t="s">
        <v>249</v>
      </c>
      <c r="C92" s="7">
        <v>269500</v>
      </c>
      <c r="D92" s="8">
        <f t="shared" si="2"/>
        <v>1.8092849273282919E-4</v>
      </c>
      <c r="E92" s="9">
        <v>269500</v>
      </c>
      <c r="F92" s="10" t="str">
        <f t="shared" si="3"/>
        <v/>
      </c>
    </row>
    <row r="93" spans="1:6" ht="15" customHeight="1" x14ac:dyDescent="0.3">
      <c r="A93" s="6">
        <v>92</v>
      </c>
      <c r="B93" s="3" t="s">
        <v>22</v>
      </c>
      <c r="C93" s="7">
        <v>265947</v>
      </c>
      <c r="D93" s="8">
        <f t="shared" si="2"/>
        <v>1.7854319056333107E-4</v>
      </c>
      <c r="E93" s="9">
        <v>-1679814</v>
      </c>
      <c r="F93" s="10">
        <f t="shared" si="3"/>
        <v>-0.86331980135278685</v>
      </c>
    </row>
    <row r="94" spans="1:6" ht="15" customHeight="1" x14ac:dyDescent="0.3">
      <c r="A94" s="6">
        <v>93</v>
      </c>
      <c r="B94" s="3" t="s">
        <v>51</v>
      </c>
      <c r="C94" s="7">
        <v>265000</v>
      </c>
      <c r="D94" s="8">
        <f t="shared" si="2"/>
        <v>1.7790742328088955E-4</v>
      </c>
      <c r="E94" s="9">
        <v>46700</v>
      </c>
      <c r="F94" s="10">
        <f t="shared" si="3"/>
        <v>0.21392579019697663</v>
      </c>
    </row>
    <row r="95" spans="1:6" ht="15" customHeight="1" x14ac:dyDescent="0.3">
      <c r="A95" s="6">
        <v>94</v>
      </c>
      <c r="B95" s="3" t="s">
        <v>45</v>
      </c>
      <c r="C95" s="7">
        <v>254744</v>
      </c>
      <c r="D95" s="8">
        <f t="shared" si="2"/>
        <v>1.7102207032553557E-4</v>
      </c>
      <c r="E95" s="9">
        <v>8744</v>
      </c>
      <c r="F95" s="10">
        <f t="shared" si="3"/>
        <v>3.5544715447154471E-2</v>
      </c>
    </row>
    <row r="96" spans="1:6" ht="15" customHeight="1" x14ac:dyDescent="0.3">
      <c r="A96" s="6">
        <v>95</v>
      </c>
      <c r="B96" s="3" t="s">
        <v>37</v>
      </c>
      <c r="C96" s="7">
        <v>245886</v>
      </c>
      <c r="D96" s="8">
        <f t="shared" si="2"/>
        <v>1.6507526294658417E-4</v>
      </c>
      <c r="E96" s="9">
        <v>-516114</v>
      </c>
      <c r="F96" s="10">
        <f t="shared" si="3"/>
        <v>-0.67731496062992125</v>
      </c>
    </row>
    <row r="97" spans="1:6" ht="15" customHeight="1" x14ac:dyDescent="0.3">
      <c r="A97" s="6">
        <v>96</v>
      </c>
      <c r="B97" s="3" t="s">
        <v>132</v>
      </c>
      <c r="C97" s="7">
        <v>229335</v>
      </c>
      <c r="D97" s="8">
        <f t="shared" si="2"/>
        <v>1.539637695023502E-4</v>
      </c>
      <c r="E97" s="9">
        <v>33356</v>
      </c>
      <c r="F97" s="10">
        <f t="shared" si="3"/>
        <v>0.17020190938825078</v>
      </c>
    </row>
    <row r="98" spans="1:6" ht="15" customHeight="1" x14ac:dyDescent="0.3">
      <c r="A98" s="6">
        <v>97</v>
      </c>
      <c r="B98" s="3" t="s">
        <v>136</v>
      </c>
      <c r="C98" s="7">
        <v>213970</v>
      </c>
      <c r="D98" s="8">
        <f t="shared" si="2"/>
        <v>1.436484956958941E-4</v>
      </c>
      <c r="E98" s="9">
        <v>0</v>
      </c>
      <c r="F98" s="10">
        <f t="shared" si="3"/>
        <v>0</v>
      </c>
    </row>
    <row r="99" spans="1:6" ht="15" customHeight="1" x14ac:dyDescent="0.3">
      <c r="A99" s="6">
        <v>98</v>
      </c>
      <c r="B99" s="3" t="s">
        <v>137</v>
      </c>
      <c r="C99" s="7">
        <v>209454</v>
      </c>
      <c r="D99" s="8">
        <f t="shared" si="2"/>
        <v>1.406166846636809E-4</v>
      </c>
      <c r="E99" s="9">
        <v>180842</v>
      </c>
      <c r="F99" s="10">
        <f t="shared" si="3"/>
        <v>6.3204948972459105</v>
      </c>
    </row>
    <row r="100" spans="1:6" ht="15" customHeight="1" x14ac:dyDescent="0.3">
      <c r="A100" s="6">
        <v>99</v>
      </c>
      <c r="B100" s="3" t="s">
        <v>194</v>
      </c>
      <c r="C100" s="7">
        <v>209183</v>
      </c>
      <c r="D100" s="8">
        <f t="shared" si="2"/>
        <v>1.4043474914779742E-4</v>
      </c>
      <c r="E100" s="9">
        <v>207761</v>
      </c>
      <c r="F100" s="10">
        <f t="shared" si="3"/>
        <v>146.10478199718705</v>
      </c>
    </row>
    <row r="101" spans="1:6" ht="15" customHeight="1" x14ac:dyDescent="0.3">
      <c r="A101" s="6">
        <v>100</v>
      </c>
      <c r="B101" s="3" t="s">
        <v>180</v>
      </c>
      <c r="C101" s="7">
        <v>205304</v>
      </c>
      <c r="D101" s="8">
        <f t="shared" si="2"/>
        <v>1.3783058728022545E-4</v>
      </c>
      <c r="E101" s="9">
        <v>205304</v>
      </c>
      <c r="F101" s="10" t="str">
        <f t="shared" si="3"/>
        <v/>
      </c>
    </row>
    <row r="102" spans="1:6" ht="15" customHeight="1" x14ac:dyDescent="0.3">
      <c r="A102" s="6">
        <v>101</v>
      </c>
      <c r="B102" s="3" t="s">
        <v>181</v>
      </c>
      <c r="C102" s="7">
        <v>203074</v>
      </c>
      <c r="D102" s="8">
        <f t="shared" si="2"/>
        <v>1.363334795295976E-4</v>
      </c>
      <c r="E102" s="9">
        <v>0</v>
      </c>
      <c r="F102" s="10">
        <f t="shared" si="3"/>
        <v>0</v>
      </c>
    </row>
    <row r="103" spans="1:6" ht="15" customHeight="1" x14ac:dyDescent="0.3">
      <c r="A103" s="6">
        <v>102</v>
      </c>
      <c r="B103" s="3" t="s">
        <v>182</v>
      </c>
      <c r="C103" s="7">
        <v>202000</v>
      </c>
      <c r="D103" s="8">
        <f t="shared" si="2"/>
        <v>1.3561245095373468E-4</v>
      </c>
      <c r="E103" s="9">
        <v>202000</v>
      </c>
      <c r="F103" s="10" t="str">
        <f t="shared" si="3"/>
        <v/>
      </c>
    </row>
    <row r="104" spans="1:6" ht="15" customHeight="1" x14ac:dyDescent="0.3">
      <c r="A104" s="6">
        <v>103</v>
      </c>
      <c r="B104" s="3" t="s">
        <v>35</v>
      </c>
      <c r="C104" s="7">
        <v>200000</v>
      </c>
      <c r="D104" s="8">
        <f t="shared" si="2"/>
        <v>1.3426975341953928E-4</v>
      </c>
      <c r="E104" s="9">
        <v>-320000</v>
      </c>
      <c r="F104" s="10">
        <f t="shared" si="3"/>
        <v>-0.61538461538461542</v>
      </c>
    </row>
    <row r="105" spans="1:6" ht="15" customHeight="1" x14ac:dyDescent="0.3">
      <c r="A105" s="6">
        <v>104</v>
      </c>
      <c r="B105" s="3" t="s">
        <v>55</v>
      </c>
      <c r="C105" s="7">
        <v>199734</v>
      </c>
      <c r="D105" s="8">
        <f t="shared" si="2"/>
        <v>1.3409117464749129E-4</v>
      </c>
      <c r="E105" s="9">
        <v>10987</v>
      </c>
      <c r="F105" s="10">
        <f t="shared" si="3"/>
        <v>5.8210196718358441E-2</v>
      </c>
    </row>
    <row r="106" spans="1:6" ht="15" customHeight="1" x14ac:dyDescent="0.3">
      <c r="A106" s="6">
        <v>105</v>
      </c>
      <c r="B106" s="3" t="s">
        <v>183</v>
      </c>
      <c r="C106" s="7">
        <v>196000</v>
      </c>
      <c r="D106" s="8">
        <f t="shared" si="2"/>
        <v>1.315843583511485E-4</v>
      </c>
      <c r="E106" s="9">
        <v>-148600</v>
      </c>
      <c r="F106" s="10">
        <f t="shared" si="3"/>
        <v>-0.43122460824143932</v>
      </c>
    </row>
    <row r="107" spans="1:6" ht="15" customHeight="1" x14ac:dyDescent="0.3">
      <c r="A107" s="6">
        <v>106</v>
      </c>
      <c r="B107" s="3" t="s">
        <v>184</v>
      </c>
      <c r="C107" s="7">
        <v>194628</v>
      </c>
      <c r="D107" s="8">
        <f t="shared" si="2"/>
        <v>1.3066326784269046E-4</v>
      </c>
      <c r="E107" s="9">
        <v>194628</v>
      </c>
      <c r="F107" s="10" t="str">
        <f t="shared" si="3"/>
        <v/>
      </c>
    </row>
    <row r="108" spans="1:6" ht="15" customHeight="1" x14ac:dyDescent="0.3">
      <c r="A108" s="6">
        <v>107</v>
      </c>
      <c r="B108" s="3" t="s">
        <v>57</v>
      </c>
      <c r="C108" s="7">
        <v>189389</v>
      </c>
      <c r="D108" s="8">
        <f t="shared" si="2"/>
        <v>1.2714607165186561E-4</v>
      </c>
      <c r="E108" s="9">
        <v>-21152</v>
      </c>
      <c r="F108" s="10">
        <f t="shared" si="3"/>
        <v>-0.10046499256676847</v>
      </c>
    </row>
    <row r="109" spans="1:6" ht="15" customHeight="1" x14ac:dyDescent="0.3">
      <c r="A109" s="6">
        <v>108</v>
      </c>
      <c r="B109" s="3" t="s">
        <v>116</v>
      </c>
      <c r="C109" s="7">
        <v>184209</v>
      </c>
      <c r="D109" s="8">
        <f t="shared" si="2"/>
        <v>1.2366848503829955E-4</v>
      </c>
      <c r="E109" s="33">
        <v>-1105791</v>
      </c>
      <c r="F109" s="10">
        <f t="shared" si="3"/>
        <v>-0.85720232558139531</v>
      </c>
    </row>
    <row r="110" spans="1:6" ht="15" customHeight="1" x14ac:dyDescent="0.3">
      <c r="A110" s="6">
        <v>109</v>
      </c>
      <c r="B110" s="3" t="s">
        <v>50</v>
      </c>
      <c r="C110" s="7">
        <v>163526</v>
      </c>
      <c r="D110" s="8">
        <f t="shared" si="2"/>
        <v>1.0978297848841791E-4</v>
      </c>
      <c r="E110" s="9">
        <v>0</v>
      </c>
      <c r="F110" s="10">
        <f t="shared" si="3"/>
        <v>0</v>
      </c>
    </row>
    <row r="111" spans="1:6" ht="15" customHeight="1" x14ac:dyDescent="0.3">
      <c r="A111" s="6">
        <v>110</v>
      </c>
      <c r="B111" s="3" t="s">
        <v>188</v>
      </c>
      <c r="C111" s="7">
        <v>144908</v>
      </c>
      <c r="D111" s="8">
        <f t="shared" si="2"/>
        <v>9.7283807142592993E-5</v>
      </c>
      <c r="E111" s="9">
        <v>36185</v>
      </c>
      <c r="F111" s="10">
        <f t="shared" si="3"/>
        <v>0.33281826292504807</v>
      </c>
    </row>
    <row r="112" spans="1:6" ht="15" customHeight="1" x14ac:dyDescent="0.3">
      <c r="A112" s="6">
        <v>111</v>
      </c>
      <c r="B112" s="3" t="s">
        <v>190</v>
      </c>
      <c r="C112" s="7">
        <v>137877</v>
      </c>
      <c r="D112" s="8">
        <f t="shared" si="2"/>
        <v>9.2563553961129086E-5</v>
      </c>
      <c r="E112" s="9">
        <v>137877</v>
      </c>
      <c r="F112" s="10" t="str">
        <f t="shared" si="3"/>
        <v/>
      </c>
    </row>
    <row r="113" spans="1:6" ht="15" customHeight="1" x14ac:dyDescent="0.3">
      <c r="A113" s="6">
        <v>112</v>
      </c>
      <c r="B113" s="3" t="s">
        <v>185</v>
      </c>
      <c r="C113" s="7">
        <v>127550</v>
      </c>
      <c r="D113" s="8">
        <f t="shared" si="2"/>
        <v>8.5630535243311171E-5</v>
      </c>
      <c r="E113" s="9">
        <v>127550</v>
      </c>
      <c r="F113" s="10" t="str">
        <f t="shared" si="3"/>
        <v/>
      </c>
    </row>
    <row r="114" spans="1:6" ht="15" customHeight="1" x14ac:dyDescent="0.3">
      <c r="A114" s="6">
        <v>113</v>
      </c>
      <c r="B114" s="3" t="s">
        <v>138</v>
      </c>
      <c r="C114" s="7">
        <v>110060</v>
      </c>
      <c r="D114" s="8">
        <f t="shared" si="2"/>
        <v>7.3888645306772463E-5</v>
      </c>
      <c r="E114" s="9">
        <v>28072</v>
      </c>
      <c r="F114" s="10">
        <f t="shared" si="3"/>
        <v>0.34239156949797533</v>
      </c>
    </row>
    <row r="115" spans="1:6" ht="15" customHeight="1" x14ac:dyDescent="0.3">
      <c r="A115" s="6">
        <v>114</v>
      </c>
      <c r="B115" s="3" t="s">
        <v>235</v>
      </c>
      <c r="C115" s="7">
        <v>110000</v>
      </c>
      <c r="D115" s="8">
        <f t="shared" si="2"/>
        <v>7.3848364380746606E-5</v>
      </c>
      <c r="E115" s="9">
        <v>-100000</v>
      </c>
      <c r="F115" s="10">
        <f t="shared" si="3"/>
        <v>-0.47619047619047616</v>
      </c>
    </row>
    <row r="116" spans="1:6" ht="15" customHeight="1" x14ac:dyDescent="0.3">
      <c r="A116" s="6">
        <v>115</v>
      </c>
      <c r="B116" s="3" t="s">
        <v>21</v>
      </c>
      <c r="C116" s="7">
        <v>108060</v>
      </c>
      <c r="D116" s="8">
        <f t="shared" si="2"/>
        <v>7.2545947772577072E-5</v>
      </c>
      <c r="E116" s="9">
        <v>-1263791</v>
      </c>
      <c r="F116" s="10">
        <f t="shared" si="3"/>
        <v>-0.92123051264313693</v>
      </c>
    </row>
    <row r="117" spans="1:6" ht="15" customHeight="1" x14ac:dyDescent="0.3">
      <c r="A117" s="6">
        <v>116</v>
      </c>
      <c r="B117" s="3" t="s">
        <v>117</v>
      </c>
      <c r="C117" s="7">
        <v>105500</v>
      </c>
      <c r="D117" s="8">
        <f t="shared" si="2"/>
        <v>7.0827294928806967E-5</v>
      </c>
      <c r="E117" s="9">
        <v>0</v>
      </c>
      <c r="F117" s="10">
        <f t="shared" si="3"/>
        <v>0</v>
      </c>
    </row>
    <row r="118" spans="1:6" ht="15" customHeight="1" x14ac:dyDescent="0.3">
      <c r="A118" s="6">
        <v>117</v>
      </c>
      <c r="B118" s="3" t="s">
        <v>59</v>
      </c>
      <c r="C118" s="7">
        <v>95478</v>
      </c>
      <c r="D118" s="8">
        <f t="shared" si="2"/>
        <v>6.4099037584953864E-5</v>
      </c>
      <c r="E118" s="9">
        <v>20422</v>
      </c>
      <c r="F118" s="10">
        <f t="shared" si="3"/>
        <v>0.27209017267107227</v>
      </c>
    </row>
    <row r="119" spans="1:6" ht="15" customHeight="1" x14ac:dyDescent="0.3">
      <c r="A119" s="6">
        <v>118</v>
      </c>
      <c r="B119" s="3" t="s">
        <v>179</v>
      </c>
      <c r="C119" s="7">
        <v>93600</v>
      </c>
      <c r="D119" s="8">
        <f t="shared" si="2"/>
        <v>6.2838244600344384E-5</v>
      </c>
      <c r="E119" s="9">
        <v>-131575</v>
      </c>
      <c r="F119" s="10">
        <f t="shared" si="3"/>
        <v>-0.58432330409681354</v>
      </c>
    </row>
    <row r="120" spans="1:6" ht="15" customHeight="1" x14ac:dyDescent="0.3">
      <c r="A120" s="6">
        <v>119</v>
      </c>
      <c r="B120" s="3" t="s">
        <v>189</v>
      </c>
      <c r="C120" s="7">
        <v>90000</v>
      </c>
      <c r="D120" s="8">
        <f t="shared" si="2"/>
        <v>6.042138903879268E-5</v>
      </c>
      <c r="E120" s="9">
        <v>0</v>
      </c>
      <c r="F120" s="10">
        <f t="shared" si="3"/>
        <v>0</v>
      </c>
    </row>
    <row r="121" spans="1:6" ht="15" customHeight="1" x14ac:dyDescent="0.3">
      <c r="A121" s="6">
        <v>120</v>
      </c>
      <c r="B121" s="3" t="s">
        <v>58</v>
      </c>
      <c r="C121" s="7">
        <v>87682</v>
      </c>
      <c r="D121" s="8">
        <f t="shared" si="2"/>
        <v>5.8865202596660219E-5</v>
      </c>
      <c r="E121" s="9">
        <v>70576</v>
      </c>
      <c r="F121" s="10">
        <f t="shared" si="3"/>
        <v>4.1258038115281188</v>
      </c>
    </row>
    <row r="122" spans="1:6" ht="15" customHeight="1" x14ac:dyDescent="0.3">
      <c r="A122" s="6">
        <v>121</v>
      </c>
      <c r="B122" s="3" t="s">
        <v>53</v>
      </c>
      <c r="C122" s="7">
        <v>82364</v>
      </c>
      <c r="D122" s="8">
        <f t="shared" si="2"/>
        <v>5.5294969853234665E-5</v>
      </c>
      <c r="E122" s="9">
        <v>-277890</v>
      </c>
      <c r="F122" s="10">
        <f t="shared" si="3"/>
        <v>-0.77137242056993116</v>
      </c>
    </row>
    <row r="123" spans="1:6" ht="15" customHeight="1" x14ac:dyDescent="0.3">
      <c r="A123" s="6">
        <v>122</v>
      </c>
      <c r="B123" s="3" t="s">
        <v>186</v>
      </c>
      <c r="C123" s="7">
        <v>81391</v>
      </c>
      <c r="D123" s="8">
        <f t="shared" si="2"/>
        <v>5.4641747502848608E-5</v>
      </c>
      <c r="E123" s="9">
        <v>81391</v>
      </c>
      <c r="F123" s="10" t="str">
        <f t="shared" si="3"/>
        <v/>
      </c>
    </row>
    <row r="124" spans="1:6" ht="15" customHeight="1" x14ac:dyDescent="0.3">
      <c r="A124" s="6">
        <v>123</v>
      </c>
      <c r="B124" s="3" t="s">
        <v>236</v>
      </c>
      <c r="C124" s="7">
        <v>80000</v>
      </c>
      <c r="D124" s="8">
        <f t="shared" si="2"/>
        <v>5.3707901367815713E-5</v>
      </c>
      <c r="E124" s="9">
        <v>-40000</v>
      </c>
      <c r="F124" s="10">
        <f t="shared" si="3"/>
        <v>-0.33333333333333331</v>
      </c>
    </row>
    <row r="125" spans="1:6" ht="15" customHeight="1" x14ac:dyDescent="0.3">
      <c r="A125" s="6">
        <v>124</v>
      </c>
      <c r="B125" s="3" t="s">
        <v>119</v>
      </c>
      <c r="C125" s="7">
        <v>73308</v>
      </c>
      <c r="D125" s="8">
        <f t="shared" si="2"/>
        <v>4.9215235418397926E-5</v>
      </c>
      <c r="E125" s="9">
        <v>40418</v>
      </c>
      <c r="F125" s="10">
        <f t="shared" si="3"/>
        <v>1.2288841593189419</v>
      </c>
    </row>
    <row r="126" spans="1:6" ht="15" customHeight="1" x14ac:dyDescent="0.3">
      <c r="A126" s="6">
        <v>125</v>
      </c>
      <c r="B126" s="3" t="s">
        <v>60</v>
      </c>
      <c r="C126" s="7">
        <v>69327</v>
      </c>
      <c r="D126" s="8">
        <f t="shared" si="2"/>
        <v>4.6542595976581998E-5</v>
      </c>
      <c r="E126" s="9">
        <v>-442711</v>
      </c>
      <c r="F126" s="10">
        <f t="shared" si="3"/>
        <v>-0.86460575191684996</v>
      </c>
    </row>
    <row r="127" spans="1:6" ht="15" customHeight="1" x14ac:dyDescent="0.3">
      <c r="A127" s="6">
        <v>126</v>
      </c>
      <c r="B127" s="3" t="s">
        <v>192</v>
      </c>
      <c r="C127" s="7">
        <v>68000</v>
      </c>
      <c r="D127" s="8">
        <f t="shared" si="2"/>
        <v>4.5651716162643356E-5</v>
      </c>
      <c r="E127" s="9">
        <v>0</v>
      </c>
      <c r="F127" s="10">
        <f t="shared" si="3"/>
        <v>0</v>
      </c>
    </row>
    <row r="128" spans="1:6" ht="15" customHeight="1" x14ac:dyDescent="0.3">
      <c r="A128" s="6">
        <v>127</v>
      </c>
      <c r="B128" s="3" t="s">
        <v>193</v>
      </c>
      <c r="C128" s="7">
        <v>63600</v>
      </c>
      <c r="D128" s="8">
        <f t="shared" si="2"/>
        <v>4.2697781587413491E-5</v>
      </c>
      <c r="E128" s="9">
        <v>0</v>
      </c>
      <c r="F128" s="10">
        <f t="shared" si="3"/>
        <v>0</v>
      </c>
    </row>
    <row r="129" spans="1:6" ht="15" customHeight="1" x14ac:dyDescent="0.3">
      <c r="A129" s="6">
        <v>128</v>
      </c>
      <c r="B129" s="3" t="s">
        <v>141</v>
      </c>
      <c r="C129" s="7">
        <v>59806</v>
      </c>
      <c r="D129" s="8">
        <f t="shared" si="2"/>
        <v>4.0150684365044832E-5</v>
      </c>
      <c r="E129" s="9">
        <v>0</v>
      </c>
      <c r="F129" s="10">
        <f t="shared" si="3"/>
        <v>0</v>
      </c>
    </row>
    <row r="130" spans="1:6" ht="15" customHeight="1" x14ac:dyDescent="0.3">
      <c r="A130" s="6">
        <v>129</v>
      </c>
      <c r="B130" s="3" t="s">
        <v>123</v>
      </c>
      <c r="C130" s="7">
        <v>59302</v>
      </c>
      <c r="D130" s="8">
        <f t="shared" ref="D130:D174" si="4">+C130/$H$1</f>
        <v>3.9812324586427592E-5</v>
      </c>
      <c r="E130" s="9">
        <v>-1887880</v>
      </c>
      <c r="F130" s="10">
        <f t="shared" si="3"/>
        <v>-0.969544706144572</v>
      </c>
    </row>
    <row r="131" spans="1:6" ht="15" customHeight="1" x14ac:dyDescent="0.3">
      <c r="A131" s="6">
        <v>130</v>
      </c>
      <c r="B131" s="3" t="s">
        <v>187</v>
      </c>
      <c r="C131" s="7">
        <v>54800</v>
      </c>
      <c r="D131" s="8">
        <f t="shared" si="4"/>
        <v>3.6789912436953761E-5</v>
      </c>
      <c r="E131" s="9">
        <v>-41383</v>
      </c>
      <c r="F131" s="10">
        <f t="shared" ref="F131:F174" si="5">+IF(ISERR(E131/(C131-E131)),"",E131/(C131-E131))</f>
        <v>-0.43025274736699831</v>
      </c>
    </row>
    <row r="132" spans="1:6" ht="15" customHeight="1" x14ac:dyDescent="0.3">
      <c r="A132" s="6">
        <v>131</v>
      </c>
      <c r="B132" s="3" t="s">
        <v>250</v>
      </c>
      <c r="C132" s="7">
        <v>53425</v>
      </c>
      <c r="D132" s="8">
        <f t="shared" si="4"/>
        <v>3.5866807882194429E-5</v>
      </c>
      <c r="E132" s="9">
        <v>53425</v>
      </c>
      <c r="F132" s="10" t="str">
        <f t="shared" si="5"/>
        <v/>
      </c>
    </row>
    <row r="133" spans="1:6" ht="15" customHeight="1" x14ac:dyDescent="0.3">
      <c r="A133" s="6">
        <v>132</v>
      </c>
      <c r="B133" s="3" t="s">
        <v>133</v>
      </c>
      <c r="C133" s="7">
        <v>53148</v>
      </c>
      <c r="D133" s="8">
        <f t="shared" si="4"/>
        <v>3.5680844273708369E-5</v>
      </c>
      <c r="E133" s="9">
        <v>19536</v>
      </c>
      <c r="F133" s="10">
        <f t="shared" si="5"/>
        <v>0.58122099250267767</v>
      </c>
    </row>
    <row r="134" spans="1:6" ht="15" customHeight="1" x14ac:dyDescent="0.3">
      <c r="A134" s="6">
        <v>133</v>
      </c>
      <c r="B134" s="3" t="s">
        <v>238</v>
      </c>
      <c r="C134" s="7">
        <v>52295</v>
      </c>
      <c r="D134" s="8">
        <f t="shared" si="4"/>
        <v>3.5108183775374032E-5</v>
      </c>
      <c r="E134" s="9">
        <v>-2327</v>
      </c>
      <c r="F134" s="10">
        <f t="shared" si="5"/>
        <v>-4.2601882025557467E-2</v>
      </c>
    </row>
    <row r="135" spans="1:6" ht="15" customHeight="1" x14ac:dyDescent="0.3">
      <c r="A135" s="6">
        <v>134</v>
      </c>
      <c r="B135" s="3" t="s">
        <v>139</v>
      </c>
      <c r="C135" s="7">
        <v>51965</v>
      </c>
      <c r="D135" s="8">
        <f t="shared" si="4"/>
        <v>3.4886638682231794E-5</v>
      </c>
      <c r="E135" s="9">
        <v>-19293</v>
      </c>
      <c r="F135" s="10">
        <f t="shared" si="5"/>
        <v>-0.27074854753150523</v>
      </c>
    </row>
    <row r="136" spans="1:6" ht="15" customHeight="1" x14ac:dyDescent="0.3">
      <c r="A136" s="6">
        <v>135</v>
      </c>
      <c r="B136" s="3" t="s">
        <v>124</v>
      </c>
      <c r="C136" s="7">
        <v>51000</v>
      </c>
      <c r="D136" s="8">
        <f t="shared" si="4"/>
        <v>3.4238787121982515E-5</v>
      </c>
      <c r="E136" s="9">
        <v>0</v>
      </c>
      <c r="F136" s="10">
        <f t="shared" si="5"/>
        <v>0</v>
      </c>
    </row>
    <row r="137" spans="1:6" ht="15" customHeight="1" x14ac:dyDescent="0.3">
      <c r="A137" s="6">
        <v>136</v>
      </c>
      <c r="B137" s="3" t="s">
        <v>196</v>
      </c>
      <c r="C137" s="7">
        <v>50000</v>
      </c>
      <c r="D137" s="8">
        <f t="shared" si="4"/>
        <v>3.356743835488482E-5</v>
      </c>
      <c r="E137" s="9">
        <v>-150000</v>
      </c>
      <c r="F137" s="10">
        <f t="shared" si="5"/>
        <v>-0.75</v>
      </c>
    </row>
    <row r="138" spans="1:6" ht="15" customHeight="1" x14ac:dyDescent="0.3">
      <c r="A138" s="6">
        <v>137</v>
      </c>
      <c r="B138" s="3" t="s">
        <v>237</v>
      </c>
      <c r="C138" s="7">
        <v>49439</v>
      </c>
      <c r="D138" s="8">
        <f t="shared" si="4"/>
        <v>3.3190811696543013E-5</v>
      </c>
      <c r="E138" s="9">
        <v>49439</v>
      </c>
      <c r="F138" s="10" t="str">
        <f t="shared" si="5"/>
        <v/>
      </c>
    </row>
    <row r="139" spans="1:6" ht="15" customHeight="1" x14ac:dyDescent="0.3">
      <c r="A139" s="6">
        <v>138</v>
      </c>
      <c r="B139" s="3" t="s">
        <v>201</v>
      </c>
      <c r="C139" s="7">
        <v>47525</v>
      </c>
      <c r="D139" s="8">
        <f t="shared" si="4"/>
        <v>3.1905850156318025E-5</v>
      </c>
      <c r="E139" s="9">
        <v>2314</v>
      </c>
      <c r="F139" s="10">
        <f t="shared" si="5"/>
        <v>5.1182234411979388E-2</v>
      </c>
    </row>
    <row r="140" spans="1:6" ht="15" customHeight="1" x14ac:dyDescent="0.3">
      <c r="A140" s="6">
        <v>139</v>
      </c>
      <c r="B140" s="3" t="s">
        <v>197</v>
      </c>
      <c r="C140" s="7">
        <v>47000</v>
      </c>
      <c r="D140" s="8">
        <f t="shared" si="4"/>
        <v>3.1553392053591734E-5</v>
      </c>
      <c r="E140" s="9">
        <v>0</v>
      </c>
      <c r="F140" s="10">
        <f t="shared" si="5"/>
        <v>0</v>
      </c>
    </row>
    <row r="141" spans="1:6" ht="15" customHeight="1" x14ac:dyDescent="0.3">
      <c r="A141" s="6">
        <v>140</v>
      </c>
      <c r="B141" s="3" t="s">
        <v>198</v>
      </c>
      <c r="C141" s="7">
        <v>46376</v>
      </c>
      <c r="D141" s="8">
        <f t="shared" si="4"/>
        <v>3.1134470422922767E-5</v>
      </c>
      <c r="E141" s="9">
        <v>-334517</v>
      </c>
      <c r="F141" s="10">
        <f t="shared" si="5"/>
        <v>-0.87824402128681811</v>
      </c>
    </row>
    <row r="142" spans="1:6" ht="15" customHeight="1" x14ac:dyDescent="0.3">
      <c r="A142" s="6">
        <v>141</v>
      </c>
      <c r="B142" s="3" t="s">
        <v>200</v>
      </c>
      <c r="C142" s="7">
        <v>44279</v>
      </c>
      <c r="D142" s="8">
        <f t="shared" si="4"/>
        <v>2.9726652058318899E-5</v>
      </c>
      <c r="E142" s="9">
        <v>7996</v>
      </c>
      <c r="F142" s="10">
        <f t="shared" si="5"/>
        <v>0.22037868974450844</v>
      </c>
    </row>
    <row r="143" spans="1:6" ht="15" customHeight="1" x14ac:dyDescent="0.3">
      <c r="A143" s="6">
        <v>142</v>
      </c>
      <c r="B143" s="3" t="s">
        <v>239</v>
      </c>
      <c r="C143" s="7">
        <v>40825</v>
      </c>
      <c r="D143" s="8">
        <f t="shared" si="4"/>
        <v>2.7407813416763457E-5</v>
      </c>
      <c r="E143" s="9">
        <v>-769106</v>
      </c>
      <c r="F143" s="10">
        <f t="shared" si="5"/>
        <v>-0.94959447162783006</v>
      </c>
    </row>
    <row r="144" spans="1:6" ht="15" customHeight="1" x14ac:dyDescent="0.3">
      <c r="A144" s="6">
        <v>143</v>
      </c>
      <c r="B144" s="3" t="s">
        <v>126</v>
      </c>
      <c r="C144" s="7">
        <v>40776</v>
      </c>
      <c r="D144" s="8">
        <f t="shared" si="4"/>
        <v>2.7374917327175669E-5</v>
      </c>
      <c r="E144" s="9">
        <v>-20573</v>
      </c>
      <c r="F144" s="10">
        <f t="shared" si="5"/>
        <v>-0.33534368938369002</v>
      </c>
    </row>
    <row r="145" spans="1:6" ht="15" customHeight="1" x14ac:dyDescent="0.3">
      <c r="A145" s="6">
        <v>144</v>
      </c>
      <c r="B145" s="3" t="s">
        <v>101</v>
      </c>
      <c r="C145" s="7">
        <v>40000</v>
      </c>
      <c r="D145" s="8">
        <f t="shared" si="4"/>
        <v>2.6853950683907857E-5</v>
      </c>
      <c r="E145" s="9">
        <v>0</v>
      </c>
      <c r="F145" s="10">
        <f t="shared" si="5"/>
        <v>0</v>
      </c>
    </row>
    <row r="146" spans="1:6" ht="15" customHeight="1" x14ac:dyDescent="0.3">
      <c r="A146" s="6">
        <v>145</v>
      </c>
      <c r="B146" s="3" t="s">
        <v>240</v>
      </c>
      <c r="C146" s="7">
        <v>39115</v>
      </c>
      <c r="D146" s="8">
        <f t="shared" si="4"/>
        <v>2.6259807025026396E-5</v>
      </c>
      <c r="E146" s="9">
        <v>-29890</v>
      </c>
      <c r="F146" s="10">
        <f t="shared" si="5"/>
        <v>-0.43315701760741976</v>
      </c>
    </row>
    <row r="147" spans="1:6" ht="15" customHeight="1" x14ac:dyDescent="0.3">
      <c r="A147" s="6">
        <v>146</v>
      </c>
      <c r="B147" s="3" t="s">
        <v>199</v>
      </c>
      <c r="C147" s="7">
        <v>38596</v>
      </c>
      <c r="D147" s="8">
        <f t="shared" si="4"/>
        <v>2.5911377014902692E-5</v>
      </c>
      <c r="E147" s="9">
        <v>1575</v>
      </c>
      <c r="F147" s="10">
        <f t="shared" si="5"/>
        <v>4.2543421301423516E-2</v>
      </c>
    </row>
    <row r="148" spans="1:6" ht="15" customHeight="1" x14ac:dyDescent="0.3">
      <c r="A148" s="6">
        <v>147</v>
      </c>
      <c r="B148" s="3" t="s">
        <v>202</v>
      </c>
      <c r="C148" s="7">
        <v>34500</v>
      </c>
      <c r="D148" s="8">
        <f t="shared" si="4"/>
        <v>2.3161532464870526E-5</v>
      </c>
      <c r="E148" s="9">
        <v>34500</v>
      </c>
      <c r="F148" s="10" t="str">
        <f t="shared" si="5"/>
        <v/>
      </c>
    </row>
    <row r="149" spans="1:6" ht="15" customHeight="1" x14ac:dyDescent="0.3">
      <c r="A149" s="6">
        <v>148</v>
      </c>
      <c r="B149" s="3" t="s">
        <v>203</v>
      </c>
      <c r="C149" s="7">
        <v>34400</v>
      </c>
      <c r="D149" s="8">
        <f t="shared" si="4"/>
        <v>2.3094397588160758E-5</v>
      </c>
      <c r="E149" s="9">
        <v>10200</v>
      </c>
      <c r="F149" s="10">
        <f t="shared" si="5"/>
        <v>0.42148760330578511</v>
      </c>
    </row>
    <row r="150" spans="1:6" ht="15" customHeight="1" x14ac:dyDescent="0.3">
      <c r="A150" s="6">
        <v>149</v>
      </c>
      <c r="B150" s="3" t="s">
        <v>130</v>
      </c>
      <c r="C150" s="7">
        <v>30569</v>
      </c>
      <c r="D150" s="8">
        <f t="shared" si="4"/>
        <v>2.0522460461409481E-5</v>
      </c>
      <c r="E150" s="9">
        <v>-27352</v>
      </c>
      <c r="F150" s="10">
        <f t="shared" si="5"/>
        <v>-0.47222941592859241</v>
      </c>
    </row>
    <row r="151" spans="1:6" ht="15" customHeight="1" x14ac:dyDescent="0.3">
      <c r="A151" s="6">
        <v>150</v>
      </c>
      <c r="B151" s="3" t="s">
        <v>40</v>
      </c>
      <c r="C151" s="7">
        <v>26146</v>
      </c>
      <c r="D151" s="8">
        <f t="shared" si="4"/>
        <v>1.7553084864536371E-5</v>
      </c>
      <c r="E151" s="9">
        <v>0</v>
      </c>
      <c r="F151" s="10">
        <f t="shared" si="5"/>
        <v>0</v>
      </c>
    </row>
    <row r="152" spans="1:6" ht="15" customHeight="1" x14ac:dyDescent="0.3">
      <c r="A152" s="6">
        <v>151</v>
      </c>
      <c r="B152" s="3" t="s">
        <v>204</v>
      </c>
      <c r="C152" s="7">
        <v>25578</v>
      </c>
      <c r="D152" s="8">
        <f t="shared" si="4"/>
        <v>1.7171758764824878E-5</v>
      </c>
      <c r="E152" s="9">
        <v>-13617</v>
      </c>
      <c r="F152" s="10">
        <f t="shared" si="5"/>
        <v>-0.34741676234213548</v>
      </c>
    </row>
    <row r="153" spans="1:6" ht="15" customHeight="1" x14ac:dyDescent="0.3">
      <c r="A153" s="6">
        <v>152</v>
      </c>
      <c r="B153" s="3" t="s">
        <v>191</v>
      </c>
      <c r="C153" s="7">
        <v>24723</v>
      </c>
      <c r="D153" s="8">
        <f t="shared" si="4"/>
        <v>1.659775556895635E-5</v>
      </c>
      <c r="E153" s="9">
        <v>-61290</v>
      </c>
      <c r="F153" s="10">
        <f t="shared" si="5"/>
        <v>-0.71256670503296016</v>
      </c>
    </row>
    <row r="154" spans="1:6" ht="15" customHeight="1" x14ac:dyDescent="0.3">
      <c r="A154" s="6">
        <v>153</v>
      </c>
      <c r="B154" s="3" t="s">
        <v>251</v>
      </c>
      <c r="C154" s="7">
        <v>24435</v>
      </c>
      <c r="D154" s="8">
        <f t="shared" si="4"/>
        <v>1.6404407124032211E-5</v>
      </c>
      <c r="E154" s="9">
        <v>-202</v>
      </c>
      <c r="F154" s="10">
        <f t="shared" si="5"/>
        <v>-8.1990502090351913E-3</v>
      </c>
    </row>
    <row r="155" spans="1:6" ht="15" customHeight="1" x14ac:dyDescent="0.3">
      <c r="A155" s="6">
        <v>154</v>
      </c>
      <c r="B155" s="3" t="s">
        <v>241</v>
      </c>
      <c r="C155" s="7">
        <v>22874</v>
      </c>
      <c r="D155" s="8">
        <f t="shared" si="4"/>
        <v>1.5356431698592709E-5</v>
      </c>
      <c r="E155" s="9">
        <v>0</v>
      </c>
      <c r="F155" s="10">
        <f t="shared" si="5"/>
        <v>0</v>
      </c>
    </row>
    <row r="156" spans="1:6" ht="15" customHeight="1" x14ac:dyDescent="0.3">
      <c r="A156" s="6">
        <v>155</v>
      </c>
      <c r="B156" s="3" t="s">
        <v>205</v>
      </c>
      <c r="C156" s="7">
        <v>21918</v>
      </c>
      <c r="D156" s="8">
        <f t="shared" si="4"/>
        <v>1.4714622277247311E-5</v>
      </c>
      <c r="E156" s="9">
        <v>0</v>
      </c>
      <c r="F156" s="10">
        <f t="shared" si="5"/>
        <v>0</v>
      </c>
    </row>
    <row r="157" spans="1:6" ht="15" customHeight="1" x14ac:dyDescent="0.3">
      <c r="A157" s="6">
        <v>156</v>
      </c>
      <c r="B157" s="3" t="s">
        <v>206</v>
      </c>
      <c r="C157" s="7">
        <v>20000</v>
      </c>
      <c r="D157" s="8">
        <f t="shared" si="4"/>
        <v>1.3426975341953928E-5</v>
      </c>
      <c r="E157" s="9">
        <v>0</v>
      </c>
      <c r="F157" s="10">
        <f t="shared" si="5"/>
        <v>0</v>
      </c>
    </row>
    <row r="158" spans="1:6" ht="15" customHeight="1" x14ac:dyDescent="0.3">
      <c r="A158" s="6">
        <v>157</v>
      </c>
      <c r="B158" s="3" t="s">
        <v>242</v>
      </c>
      <c r="C158" s="7">
        <v>20000</v>
      </c>
      <c r="D158" s="8">
        <f t="shared" si="4"/>
        <v>1.3426975341953928E-5</v>
      </c>
      <c r="E158" s="9">
        <v>20000</v>
      </c>
      <c r="F158" s="10" t="str">
        <f t="shared" si="5"/>
        <v/>
      </c>
    </row>
    <row r="159" spans="1:6" ht="15" customHeight="1" x14ac:dyDescent="0.3">
      <c r="A159" s="6">
        <v>158</v>
      </c>
      <c r="B159" s="3" t="s">
        <v>142</v>
      </c>
      <c r="C159" s="7">
        <v>18560</v>
      </c>
      <c r="D159" s="8">
        <f t="shared" si="4"/>
        <v>1.2460233117333245E-5</v>
      </c>
      <c r="E159" s="9">
        <v>0</v>
      </c>
      <c r="F159" s="10">
        <f t="shared" si="5"/>
        <v>0</v>
      </c>
    </row>
    <row r="160" spans="1:6" ht="15" customHeight="1" x14ac:dyDescent="0.3">
      <c r="A160" s="6">
        <v>159</v>
      </c>
      <c r="B160" s="3" t="s">
        <v>207</v>
      </c>
      <c r="C160" s="7">
        <v>17000</v>
      </c>
      <c r="D160" s="8">
        <f t="shared" si="4"/>
        <v>1.1412929040660839E-5</v>
      </c>
      <c r="E160" s="9">
        <v>17000</v>
      </c>
      <c r="F160" s="10" t="str">
        <f t="shared" si="5"/>
        <v/>
      </c>
    </row>
    <row r="161" spans="1:6" ht="15" customHeight="1" x14ac:dyDescent="0.3">
      <c r="A161" s="6">
        <v>160</v>
      </c>
      <c r="B161" s="3" t="s">
        <v>61</v>
      </c>
      <c r="C161" s="7">
        <v>15000</v>
      </c>
      <c r="D161" s="8">
        <f t="shared" si="4"/>
        <v>1.0070231506465447E-5</v>
      </c>
      <c r="E161" s="33">
        <v>0</v>
      </c>
      <c r="F161" s="10">
        <f t="shared" si="5"/>
        <v>0</v>
      </c>
    </row>
    <row r="162" spans="1:6" ht="15" customHeight="1" x14ac:dyDescent="0.3">
      <c r="A162" s="6">
        <v>161</v>
      </c>
      <c r="B162" s="3" t="s">
        <v>62</v>
      </c>
      <c r="C162" s="7">
        <v>14846</v>
      </c>
      <c r="D162" s="8">
        <f t="shared" si="4"/>
        <v>9.9668437963324012E-6</v>
      </c>
      <c r="E162" s="9">
        <v>0</v>
      </c>
      <c r="F162" s="10">
        <f t="shared" si="5"/>
        <v>0</v>
      </c>
    </row>
    <row r="163" spans="1:6" ht="15" customHeight="1" x14ac:dyDescent="0.3">
      <c r="A163" s="6">
        <v>162</v>
      </c>
      <c r="B163" s="3" t="s">
        <v>209</v>
      </c>
      <c r="C163" s="7">
        <v>9820</v>
      </c>
      <c r="D163" s="8">
        <f t="shared" si="4"/>
        <v>6.5926448928993787E-6</v>
      </c>
      <c r="E163" s="9">
        <v>0</v>
      </c>
      <c r="F163" s="10">
        <f t="shared" si="5"/>
        <v>0</v>
      </c>
    </row>
    <row r="164" spans="1:6" ht="15" customHeight="1" x14ac:dyDescent="0.3">
      <c r="A164" s="6">
        <v>163</v>
      </c>
      <c r="B164" s="3" t="s">
        <v>212</v>
      </c>
      <c r="C164" s="7">
        <v>9208</v>
      </c>
      <c r="D164" s="8">
        <f t="shared" si="4"/>
        <v>6.1817794474355887E-6</v>
      </c>
      <c r="E164" s="9">
        <v>6123</v>
      </c>
      <c r="F164" s="10">
        <f t="shared" si="5"/>
        <v>1.9847649918962722</v>
      </c>
    </row>
    <row r="165" spans="1:6" ht="15" customHeight="1" x14ac:dyDescent="0.3">
      <c r="A165" s="6">
        <v>164</v>
      </c>
      <c r="B165" s="3" t="s">
        <v>208</v>
      </c>
      <c r="C165" s="7">
        <v>8862</v>
      </c>
      <c r="D165" s="8">
        <f t="shared" si="4"/>
        <v>5.9494927740197856E-6</v>
      </c>
      <c r="E165" s="9">
        <v>-5861</v>
      </c>
      <c r="F165" s="10">
        <f t="shared" si="5"/>
        <v>-0.39808462949127216</v>
      </c>
    </row>
    <row r="166" spans="1:6" ht="15" customHeight="1" x14ac:dyDescent="0.3">
      <c r="A166" s="6">
        <v>165</v>
      </c>
      <c r="B166" s="3" t="s">
        <v>211</v>
      </c>
      <c r="C166" s="7">
        <v>7333</v>
      </c>
      <c r="D166" s="8">
        <f t="shared" si="4"/>
        <v>4.9230005091274075E-6</v>
      </c>
      <c r="E166" s="9">
        <v>272</v>
      </c>
      <c r="F166" s="10">
        <f t="shared" si="5"/>
        <v>3.8521455884435632E-2</v>
      </c>
    </row>
    <row r="167" spans="1:6" ht="15" customHeight="1" x14ac:dyDescent="0.3">
      <c r="A167" s="6">
        <v>166</v>
      </c>
      <c r="B167" s="3" t="s">
        <v>243</v>
      </c>
      <c r="C167" s="7">
        <v>6460</v>
      </c>
      <c r="D167" s="8">
        <f t="shared" si="4"/>
        <v>4.3369130354511186E-6</v>
      </c>
      <c r="E167" s="9">
        <v>6460</v>
      </c>
      <c r="F167" s="10" t="str">
        <f t="shared" si="5"/>
        <v/>
      </c>
    </row>
    <row r="168" spans="1:6" ht="15" customHeight="1" x14ac:dyDescent="0.3">
      <c r="A168" s="6">
        <v>167</v>
      </c>
      <c r="B168" s="3" t="s">
        <v>129</v>
      </c>
      <c r="C168" s="7">
        <v>6392</v>
      </c>
      <c r="D168" s="8">
        <f t="shared" si="4"/>
        <v>4.2912613192884756E-6</v>
      </c>
      <c r="E168" s="9">
        <v>2707</v>
      </c>
      <c r="F168" s="10">
        <f t="shared" si="5"/>
        <v>0.73459972862957934</v>
      </c>
    </row>
    <row r="169" spans="1:6" ht="15" customHeight="1" x14ac:dyDescent="0.3">
      <c r="A169" s="6">
        <v>168</v>
      </c>
      <c r="B169" s="3" t="s">
        <v>210</v>
      </c>
      <c r="C169" s="7">
        <v>6127</v>
      </c>
      <c r="D169" s="8">
        <f t="shared" si="4"/>
        <v>4.1133538960075859E-6</v>
      </c>
      <c r="E169" s="9">
        <v>6127</v>
      </c>
      <c r="F169" s="10" t="str">
        <f t="shared" si="5"/>
        <v/>
      </c>
    </row>
    <row r="170" spans="1:6" ht="15" customHeight="1" x14ac:dyDescent="0.3">
      <c r="A170" s="6">
        <v>169</v>
      </c>
      <c r="B170" s="3" t="s">
        <v>252</v>
      </c>
      <c r="C170" s="7">
        <v>4748</v>
      </c>
      <c r="D170" s="8">
        <f t="shared" si="4"/>
        <v>3.1875639461798624E-6</v>
      </c>
      <c r="E170" s="9">
        <v>4748</v>
      </c>
      <c r="F170" s="10" t="str">
        <f t="shared" si="5"/>
        <v/>
      </c>
    </row>
    <row r="171" spans="1:6" ht="15" customHeight="1" x14ac:dyDescent="0.3">
      <c r="A171" s="6">
        <v>170</v>
      </c>
      <c r="B171" s="3" t="s">
        <v>244</v>
      </c>
      <c r="C171" s="7">
        <v>3900</v>
      </c>
      <c r="D171" s="8">
        <f t="shared" si="4"/>
        <v>2.6182601916810159E-6</v>
      </c>
      <c r="E171" s="9">
        <v>0</v>
      </c>
      <c r="F171" s="10">
        <f t="shared" si="5"/>
        <v>0</v>
      </c>
    </row>
    <row r="172" spans="1:6" ht="15" customHeight="1" x14ac:dyDescent="0.3">
      <c r="A172" s="6">
        <v>171</v>
      </c>
      <c r="B172" s="3" t="s">
        <v>245</v>
      </c>
      <c r="C172" s="7">
        <v>2601</v>
      </c>
      <c r="D172" s="8">
        <f t="shared" si="4"/>
        <v>1.7461781432211083E-6</v>
      </c>
      <c r="E172" s="9">
        <v>2601</v>
      </c>
      <c r="F172" s="10" t="str">
        <f t="shared" si="5"/>
        <v/>
      </c>
    </row>
    <row r="173" spans="1:6" ht="15" customHeight="1" x14ac:dyDescent="0.3">
      <c r="A173" s="6">
        <v>172</v>
      </c>
      <c r="B173" s="3" t="s">
        <v>246</v>
      </c>
      <c r="C173" s="7">
        <v>2187</v>
      </c>
      <c r="D173" s="8">
        <f t="shared" si="4"/>
        <v>1.468239753642662E-6</v>
      </c>
      <c r="E173" s="9">
        <v>702</v>
      </c>
      <c r="F173" s="10">
        <f t="shared" si="5"/>
        <v>0.47272727272727272</v>
      </c>
    </row>
    <row r="174" spans="1:6" ht="15" customHeight="1" x14ac:dyDescent="0.3">
      <c r="A174" s="6">
        <v>173</v>
      </c>
      <c r="B174" s="3" t="s">
        <v>25</v>
      </c>
      <c r="C174" s="7">
        <v>140</v>
      </c>
      <c r="D174" s="8">
        <f t="shared" si="4"/>
        <v>9.3988827393677491E-8</v>
      </c>
      <c r="E174" s="9">
        <v>-99</v>
      </c>
      <c r="F174" s="10">
        <f t="shared" si="5"/>
        <v>-0.41422594142259417</v>
      </c>
    </row>
    <row r="175" spans="1:6" ht="15" customHeight="1" thickBot="1" x14ac:dyDescent="0.35">
      <c r="A175" s="11"/>
      <c r="B175" s="11" t="s">
        <v>96</v>
      </c>
      <c r="C175" s="12">
        <f>+SUBTOTAL(9,C2:C174)</f>
        <v>306444412</v>
      </c>
      <c r="D175" s="13">
        <f t="shared" ref="D175" si="6">+C175/$H$1</f>
        <v>0.20573107818017852</v>
      </c>
      <c r="E175" s="14">
        <f>+SUBTOTAL(9,E2:E174)</f>
        <v>-1269854</v>
      </c>
      <c r="F175" s="15">
        <f t="shared" ref="F175" si="7">+IF(ISERR(E175/(C175-E175)),0,E175/(C175-E175))</f>
        <v>-4.1267309979057002E-3</v>
      </c>
    </row>
  </sheetData>
  <pageMargins left="0.7" right="0.7" top="0.75" bottom="0.75" header="0.3" footer="0.3"/>
  <ignoredErrors>
    <ignoredError sqref="D17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RowHeight="15" customHeight="1" x14ac:dyDescent="0.3"/>
  <cols>
    <col min="1" max="1" width="18.33203125" style="3" customWidth="1"/>
    <col min="2" max="2" width="11.109375" style="3" bestFit="1" customWidth="1"/>
    <col min="3" max="6" width="15.77734375" style="3" customWidth="1"/>
    <col min="7" max="7" width="17.77734375" style="3" bestFit="1" customWidth="1"/>
    <col min="8" max="8" width="13" style="3" bestFit="1" customWidth="1"/>
    <col min="9" max="9" width="8.88671875" style="3" customWidth="1"/>
    <col min="10" max="10" width="17.77734375" style="3" bestFit="1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99</v>
      </c>
      <c r="B1" s="2" t="s">
        <v>2</v>
      </c>
      <c r="C1" s="2" t="s">
        <v>213</v>
      </c>
      <c r="D1" s="2" t="s">
        <v>214</v>
      </c>
    </row>
    <row r="2" spans="1:5" ht="15" customHeight="1" thickTop="1" x14ac:dyDescent="0.3">
      <c r="A2" s="3" t="s">
        <v>65</v>
      </c>
      <c r="B2" s="7">
        <v>65780073</v>
      </c>
      <c r="C2" s="9">
        <v>-9326819</v>
      </c>
      <c r="D2" s="10">
        <v>5.0401771144284483E-3</v>
      </c>
      <c r="E2" s="17">
        <f>+B2/$B$6</f>
        <v>0.21465580844071649</v>
      </c>
    </row>
    <row r="3" spans="1:5" ht="15" customHeight="1" x14ac:dyDescent="0.3">
      <c r="A3" s="3" t="s">
        <v>66</v>
      </c>
      <c r="B3" s="7">
        <v>145113998</v>
      </c>
      <c r="C3" s="9">
        <v>7358698</v>
      </c>
      <c r="D3" s="10">
        <v>-1.3477545193566722E-2</v>
      </c>
      <c r="E3" s="17">
        <f>+B3/$B$6</f>
        <v>0.47354101532776521</v>
      </c>
    </row>
    <row r="4" spans="1:5" ht="15" customHeight="1" x14ac:dyDescent="0.3">
      <c r="A4" s="3" t="s">
        <v>67</v>
      </c>
      <c r="B4" s="7">
        <v>73259072</v>
      </c>
      <c r="C4" s="9">
        <v>1817748</v>
      </c>
      <c r="D4" s="10">
        <v>9.3643431604861493E-3</v>
      </c>
      <c r="E4" s="17">
        <f>+B4/$B$6</f>
        <v>0.23906153655038748</v>
      </c>
    </row>
    <row r="5" spans="1:5" ht="15" customHeight="1" x14ac:dyDescent="0.3">
      <c r="A5" s="3" t="s">
        <v>68</v>
      </c>
      <c r="B5" s="7">
        <v>22291269</v>
      </c>
      <c r="C5" s="9">
        <v>-1119481</v>
      </c>
      <c r="D5" s="10">
        <v>5.1493838316984085E-2</v>
      </c>
      <c r="E5" s="17">
        <f>+B5/$B$6</f>
        <v>7.2741639681130815E-2</v>
      </c>
    </row>
    <row r="6" spans="1:5" ht="15" customHeight="1" thickBot="1" x14ac:dyDescent="0.35">
      <c r="A6" s="11" t="s">
        <v>121</v>
      </c>
      <c r="B6" s="12">
        <f>+SUM(B2:B5)</f>
        <v>306444412</v>
      </c>
      <c r="C6" s="14">
        <f>+SUM(C2:C5)</f>
        <v>-1269854</v>
      </c>
      <c r="D6" s="15">
        <f>+C6/(B6-C6)</f>
        <v>-4.1267309979057002E-3</v>
      </c>
    </row>
    <row r="7" spans="1:5" ht="15" customHeight="1" x14ac:dyDescent="0.3">
      <c r="C7" s="7"/>
    </row>
    <row r="8" spans="1:5" ht="15" customHeight="1" x14ac:dyDescent="0.3">
      <c r="C8" s="7"/>
    </row>
    <row r="9" spans="1:5" ht="15" customHeight="1" x14ac:dyDescent="0.3">
      <c r="C9" s="7"/>
    </row>
    <row r="10" spans="1:5" ht="15" customHeight="1" x14ac:dyDescent="0.3">
      <c r="D10" s="8"/>
    </row>
    <row r="11" spans="1:5" ht="15" customHeight="1" x14ac:dyDescent="0.3">
      <c r="D11" s="8"/>
    </row>
    <row r="12" spans="1:5" ht="15" customHeight="1" x14ac:dyDescent="0.3">
      <c r="D12" s="8"/>
    </row>
    <row r="13" spans="1:5" ht="15" customHeight="1" x14ac:dyDescent="0.3">
      <c r="D13" s="8"/>
    </row>
    <row r="14" spans="1:5" ht="15" customHeight="1" x14ac:dyDescent="0.3">
      <c r="D14" s="8"/>
    </row>
    <row r="24" spans="1:1" ht="13.2" x14ac:dyDescent="0.3">
      <c r="A24" s="18" t="s">
        <v>69</v>
      </c>
    </row>
    <row r="27" spans="1:1" ht="15" customHeight="1" x14ac:dyDescent="0.3">
      <c r="A27" s="5" t="s">
        <v>253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RowHeight="15" customHeight="1" x14ac:dyDescent="0.3"/>
  <cols>
    <col min="1" max="1" width="23.77734375" style="3" customWidth="1"/>
    <col min="2" max="2" width="11.109375" style="3" bestFit="1" customWidth="1"/>
    <col min="3" max="6" width="15.77734375" style="3" customWidth="1"/>
    <col min="7" max="7" width="17.77734375" style="3" customWidth="1"/>
    <col min="8" max="8" width="13" style="3" bestFit="1" customWidth="1"/>
    <col min="9" max="9" width="8.88671875" style="3" customWidth="1"/>
    <col min="10" max="10" width="17.77734375" style="3" customWidth="1"/>
    <col min="11" max="11" width="11.88671875" style="3" bestFit="1" customWidth="1"/>
    <col min="12" max="16384" width="8.88671875" style="3"/>
  </cols>
  <sheetData>
    <row r="1" spans="1:5" ht="19.95" customHeight="1" thickBot="1" x14ac:dyDescent="0.35">
      <c r="A1" s="16" t="s">
        <v>115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3">
      <c r="A2" s="3" t="s">
        <v>71</v>
      </c>
      <c r="B2" s="7">
        <v>74011462</v>
      </c>
      <c r="C2" s="9">
        <v>-5440015</v>
      </c>
      <c r="D2" s="10">
        <v>-8.7291693441745137E-3</v>
      </c>
      <c r="E2" s="17">
        <f t="shared" ref="E2:E10" si="0">+B2/$B$11</f>
        <v>0.24151676161091168</v>
      </c>
    </row>
    <row r="3" spans="1:5" ht="15" customHeight="1" x14ac:dyDescent="0.3">
      <c r="A3" s="3" t="s">
        <v>72</v>
      </c>
      <c r="B3" s="7">
        <v>96428968</v>
      </c>
      <c r="C3" s="9">
        <v>-2462770</v>
      </c>
      <c r="D3" s="10">
        <v>1.5501751645978766E-2</v>
      </c>
      <c r="E3" s="17">
        <f t="shared" si="0"/>
        <v>0.31467034223485857</v>
      </c>
    </row>
    <row r="4" spans="1:5" ht="15" customHeight="1" x14ac:dyDescent="0.3">
      <c r="A4" s="3" t="s">
        <v>73</v>
      </c>
      <c r="B4" s="7">
        <v>47622228</v>
      </c>
      <c r="C4" s="9">
        <v>4176468</v>
      </c>
      <c r="D4" s="10">
        <v>-4.9125627690426409E-4</v>
      </c>
      <c r="E4" s="17">
        <f t="shared" si="0"/>
        <v>0.15540250086204868</v>
      </c>
    </row>
    <row r="5" spans="1:5" ht="15" customHeight="1" x14ac:dyDescent="0.3">
      <c r="A5" s="3" t="s">
        <v>74</v>
      </c>
      <c r="B5" s="7">
        <v>3289213</v>
      </c>
      <c r="C5" s="9">
        <v>-7673359</v>
      </c>
      <c r="D5" s="10">
        <v>8.4019110168650213E-3</v>
      </c>
      <c r="E5" s="17">
        <f t="shared" si="0"/>
        <v>1.0733473580193722E-2</v>
      </c>
    </row>
    <row r="6" spans="1:5" ht="15" customHeight="1" x14ac:dyDescent="0.3">
      <c r="A6" s="3" t="s">
        <v>75</v>
      </c>
      <c r="B6" s="7">
        <v>19711643</v>
      </c>
      <c r="C6" s="9">
        <v>-2859486</v>
      </c>
      <c r="D6" s="10">
        <v>-3.8405963289796408E-3</v>
      </c>
      <c r="E6" s="17">
        <f t="shared" si="0"/>
        <v>6.4323714932024934E-2</v>
      </c>
    </row>
    <row r="7" spans="1:5" ht="15" customHeight="1" x14ac:dyDescent="0.3">
      <c r="A7" s="3" t="s">
        <v>76</v>
      </c>
      <c r="B7" s="7">
        <v>30995283</v>
      </c>
      <c r="C7" s="9">
        <v>1883880</v>
      </c>
      <c r="D7" s="10">
        <v>5.1686758982378449E-2</v>
      </c>
      <c r="E7" s="17">
        <f t="shared" si="0"/>
        <v>0.10114487909148104</v>
      </c>
    </row>
    <row r="8" spans="1:5" ht="15" customHeight="1" x14ac:dyDescent="0.3">
      <c r="A8" s="3" t="s">
        <v>77</v>
      </c>
      <c r="B8" s="7">
        <v>11678470</v>
      </c>
      <c r="C8" s="9">
        <v>7291250</v>
      </c>
      <c r="D8" s="10">
        <v>1.9545428756526248E-2</v>
      </c>
      <c r="E8" s="17">
        <f t="shared" si="0"/>
        <v>3.8109587065989638E-2</v>
      </c>
    </row>
    <row r="9" spans="1:5" ht="15" customHeight="1" x14ac:dyDescent="0.3">
      <c r="A9" s="3" t="s">
        <v>78</v>
      </c>
      <c r="B9" s="7">
        <v>8021017</v>
      </c>
      <c r="C9" s="9">
        <v>2017186</v>
      </c>
      <c r="D9" s="10">
        <v>-0.14228057030331057</v>
      </c>
      <c r="E9" s="17">
        <f t="shared" si="0"/>
        <v>2.6174459986563568E-2</v>
      </c>
    </row>
    <row r="10" spans="1:5" ht="15" customHeight="1" x14ac:dyDescent="0.3">
      <c r="A10" s="3" t="s">
        <v>68</v>
      </c>
      <c r="B10" s="7">
        <v>14686128</v>
      </c>
      <c r="C10" s="9">
        <v>1796992</v>
      </c>
      <c r="D10" s="10">
        <v>4.810733977370015E-3</v>
      </c>
      <c r="E10" s="17">
        <f t="shared" si="0"/>
        <v>4.7924280635928192E-2</v>
      </c>
    </row>
    <row r="11" spans="1:5" ht="15" customHeight="1" thickBot="1" x14ac:dyDescent="0.35">
      <c r="A11" s="11" t="s">
        <v>96</v>
      </c>
      <c r="B11" s="12">
        <f>+SUM(B2:B10)</f>
        <v>306444412</v>
      </c>
      <c r="C11" s="14">
        <f>+SUM(C2:C10)</f>
        <v>-1269854</v>
      </c>
      <c r="D11" s="15">
        <f t="shared" ref="D11" si="1">+C11/(B11-C11)</f>
        <v>-4.1267309979057002E-3</v>
      </c>
    </row>
    <row r="12" spans="1:5" ht="15" customHeight="1" x14ac:dyDescent="0.3">
      <c r="C12" s="7"/>
    </row>
    <row r="13" spans="1:5" ht="15" customHeight="1" x14ac:dyDescent="0.3">
      <c r="C13" s="7"/>
    </row>
    <row r="14" spans="1:5" ht="15" customHeight="1" x14ac:dyDescent="0.3">
      <c r="C14" s="7"/>
    </row>
    <row r="15" spans="1:5" ht="15" customHeight="1" x14ac:dyDescent="0.3">
      <c r="D15" s="8"/>
    </row>
    <row r="16" spans="1:5" ht="15" customHeight="1" x14ac:dyDescent="0.3">
      <c r="D16" s="8"/>
    </row>
    <row r="17" spans="1:6" ht="15" customHeight="1" x14ac:dyDescent="0.3">
      <c r="D17" s="8"/>
    </row>
    <row r="18" spans="1:6" ht="15" customHeight="1" x14ac:dyDescent="0.3">
      <c r="D18" s="8"/>
    </row>
    <row r="19" spans="1:6" ht="15" customHeight="1" x14ac:dyDescent="0.3">
      <c r="D19" s="8"/>
    </row>
    <row r="26" spans="1:6" ht="15" customHeight="1" x14ac:dyDescent="0.3">
      <c r="F26" s="18"/>
    </row>
    <row r="29" spans="1:6" ht="13.2" x14ac:dyDescent="0.3">
      <c r="A29" s="18" t="s">
        <v>143</v>
      </c>
    </row>
    <row r="32" spans="1:6" ht="15" customHeight="1" x14ac:dyDescent="0.3">
      <c r="A32" s="5" t="s">
        <v>253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RowHeight="15" customHeight="1" x14ac:dyDescent="0.25"/>
  <cols>
    <col min="1" max="1" width="20.21875" style="19" bestFit="1" customWidth="1"/>
    <col min="2" max="5" width="16.88671875" style="19" customWidth="1"/>
    <col min="6" max="16384" width="8.88671875" style="19"/>
  </cols>
  <sheetData>
    <row r="1" spans="1:5" ht="19.95" customHeight="1" thickBot="1" x14ac:dyDescent="0.3">
      <c r="A1" s="30" t="s">
        <v>79</v>
      </c>
      <c r="B1" s="31" t="s">
        <v>80</v>
      </c>
      <c r="C1" s="31" t="s">
        <v>81</v>
      </c>
      <c r="D1" s="31" t="s">
        <v>2</v>
      </c>
      <c r="E1" s="31" t="s">
        <v>82</v>
      </c>
    </row>
    <row r="2" spans="1:5" ht="15" customHeight="1" thickTop="1" x14ac:dyDescent="0.25">
      <c r="A2" s="20" t="s">
        <v>83</v>
      </c>
      <c r="B2" s="26">
        <v>340</v>
      </c>
      <c r="C2" s="27">
        <v>1.6234541374206178E-2</v>
      </c>
      <c r="D2" s="26">
        <v>4410</v>
      </c>
      <c r="E2" s="27">
        <v>2.9974968006173717E-6</v>
      </c>
    </row>
    <row r="3" spans="1:5" ht="15" customHeight="1" x14ac:dyDescent="0.25">
      <c r="A3" s="20" t="s">
        <v>84</v>
      </c>
      <c r="B3" s="26">
        <v>179</v>
      </c>
      <c r="C3" s="27">
        <v>8.5470085470085479E-3</v>
      </c>
      <c r="D3" s="26">
        <v>15903</v>
      </c>
      <c r="E3" s="27">
        <v>1.0809340503450808E-5</v>
      </c>
    </row>
    <row r="4" spans="1:5" ht="15" customHeight="1" x14ac:dyDescent="0.25">
      <c r="A4" s="20" t="s">
        <v>85</v>
      </c>
      <c r="B4" s="26">
        <v>3726</v>
      </c>
      <c r="C4" s="27">
        <v>0.17791147400085947</v>
      </c>
      <c r="D4" s="26">
        <v>1151521</v>
      </c>
      <c r="E4" s="27">
        <v>7.8269399395549126E-4</v>
      </c>
    </row>
    <row r="5" spans="1:5" ht="15" customHeight="1" x14ac:dyDescent="0.25">
      <c r="A5" s="20" t="s">
        <v>86</v>
      </c>
      <c r="B5" s="26">
        <v>4607</v>
      </c>
      <c r="C5" s="27">
        <v>0.21997803562049373</v>
      </c>
      <c r="D5" s="26">
        <v>3782703</v>
      </c>
      <c r="E5" s="27">
        <v>2.5711202131940441E-3</v>
      </c>
    </row>
    <row r="6" spans="1:5" ht="15" customHeight="1" x14ac:dyDescent="0.25">
      <c r="A6" s="20" t="s">
        <v>87</v>
      </c>
      <c r="B6" s="26">
        <v>9268</v>
      </c>
      <c r="C6" s="27">
        <v>0.4425344984004202</v>
      </c>
      <c r="D6" s="26">
        <v>24148903</v>
      </c>
      <c r="E6" s="27">
        <v>1.6414117796126813E-2</v>
      </c>
    </row>
    <row r="7" spans="1:5" ht="15" customHeight="1" x14ac:dyDescent="0.25">
      <c r="A7" s="20" t="s">
        <v>88</v>
      </c>
      <c r="B7" s="26">
        <v>1227</v>
      </c>
      <c r="C7" s="27">
        <v>5.8587594900444059E-2</v>
      </c>
      <c r="D7" s="26">
        <v>9028940</v>
      </c>
      <c r="E7" s="27">
        <v>6.1370110573619532E-3</v>
      </c>
    </row>
    <row r="8" spans="1:5" ht="15" customHeight="1" x14ac:dyDescent="0.25">
      <c r="A8" s="20" t="s">
        <v>89</v>
      </c>
      <c r="B8" s="26">
        <v>977</v>
      </c>
      <c r="C8" s="27">
        <v>4.6650432125292463E-2</v>
      </c>
      <c r="D8" s="26">
        <v>20790082</v>
      </c>
      <c r="E8" s="27">
        <v>1.4131112081535785E-2</v>
      </c>
    </row>
    <row r="9" spans="1:5" ht="15" customHeight="1" x14ac:dyDescent="0.25">
      <c r="A9" s="20" t="s">
        <v>90</v>
      </c>
      <c r="B9" s="26">
        <v>143</v>
      </c>
      <c r="C9" s="27">
        <v>6.8280571073867161E-3</v>
      </c>
      <c r="D9" s="26">
        <v>10308635</v>
      </c>
      <c r="E9" s="27">
        <v>7.0068254946104901E-3</v>
      </c>
    </row>
    <row r="10" spans="1:5" ht="15" customHeight="1" x14ac:dyDescent="0.25">
      <c r="A10" s="20" t="s">
        <v>91</v>
      </c>
      <c r="B10" s="26">
        <v>232</v>
      </c>
      <c r="C10" s="27">
        <v>1.1077687055340686E-2</v>
      </c>
      <c r="D10" s="26">
        <v>54907049</v>
      </c>
      <c r="E10" s="27">
        <v>3.7320567734431126E-2</v>
      </c>
    </row>
    <row r="11" spans="1:5" ht="15" customHeight="1" x14ac:dyDescent="0.25">
      <c r="A11" s="20" t="s">
        <v>92</v>
      </c>
      <c r="B11" s="26">
        <v>89</v>
      </c>
      <c r="C11" s="27">
        <v>4.2496299479539701E-3</v>
      </c>
      <c r="D11" s="26">
        <v>63099372</v>
      </c>
      <c r="E11" s="27">
        <v>4.2888926460536367E-2</v>
      </c>
    </row>
    <row r="12" spans="1:5" ht="15" customHeight="1" x14ac:dyDescent="0.25">
      <c r="A12" s="20" t="s">
        <v>93</v>
      </c>
      <c r="B12" s="26">
        <v>110</v>
      </c>
      <c r="C12" s="27">
        <v>5.2523516210667047E-3</v>
      </c>
      <c r="D12" s="26">
        <v>238086725</v>
      </c>
      <c r="E12" s="27">
        <v>0.16182861597663675</v>
      </c>
    </row>
    <row r="13" spans="1:5" ht="15" customHeight="1" x14ac:dyDescent="0.25">
      <c r="A13" s="20" t="s">
        <v>94</v>
      </c>
      <c r="B13" s="26">
        <v>15</v>
      </c>
      <c r="C13" s="27">
        <v>7.1622976650909608E-4</v>
      </c>
      <c r="D13" s="26">
        <v>111018840</v>
      </c>
      <c r="E13" s="27">
        <v>7.5460004015476617E-2</v>
      </c>
    </row>
    <row r="14" spans="1:5" ht="15" customHeight="1" x14ac:dyDescent="0.25">
      <c r="A14" s="20" t="s">
        <v>95</v>
      </c>
      <c r="B14" s="26">
        <v>30</v>
      </c>
      <c r="C14" s="27">
        <v>1.4324595330181922E-3</v>
      </c>
      <c r="D14" s="26">
        <v>934884509</v>
      </c>
      <c r="E14" s="27">
        <v>0.63544519833883051</v>
      </c>
    </row>
    <row r="15" spans="1:5" ht="15" customHeight="1" x14ac:dyDescent="0.25">
      <c r="A15" s="23" t="s">
        <v>96</v>
      </c>
      <c r="B15" s="28">
        <v>20506</v>
      </c>
      <c r="C15" s="29">
        <v>0.99999999999999978</v>
      </c>
      <c r="D15" s="28">
        <f>SUM(D2:D14)</f>
        <v>1471227592</v>
      </c>
      <c r="E15" s="29">
        <v>1</v>
      </c>
    </row>
    <row r="16" spans="1:5" ht="15" customHeight="1" x14ac:dyDescent="0.25">
      <c r="A16" s="20" t="s">
        <v>97</v>
      </c>
      <c r="B16" s="21"/>
      <c r="C16" s="22"/>
      <c r="D16" s="26">
        <v>18311153</v>
      </c>
      <c r="E16" s="22"/>
    </row>
    <row r="17" spans="1:5" ht="15" customHeight="1" x14ac:dyDescent="0.25">
      <c r="A17" s="23" t="s">
        <v>98</v>
      </c>
      <c r="B17" s="24"/>
      <c r="C17" s="25"/>
      <c r="D17" s="28">
        <f>+D15+D16</f>
        <v>1489538745</v>
      </c>
      <c r="E17" s="25"/>
    </row>
    <row r="19" spans="1:5" ht="15" customHeight="1" x14ac:dyDescent="0.25">
      <c r="A19" s="32" t="s">
        <v>215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75"/>
  <sheetViews>
    <sheetView zoomScale="80" zoomScaleNormal="80" workbookViewId="0"/>
  </sheetViews>
  <sheetFormatPr defaultRowHeight="15" customHeight="1" x14ac:dyDescent="0.3"/>
  <cols>
    <col min="1" max="1" width="8.21875" style="3" customWidth="1"/>
    <col min="2" max="2" width="49.33203125" style="3" bestFit="1" customWidth="1"/>
    <col min="3" max="3" width="15.6640625" style="3" bestFit="1" customWidth="1"/>
    <col min="4" max="4" width="14.88671875" style="3" bestFit="1" customWidth="1"/>
    <col min="5" max="16384" width="8.88671875" style="3"/>
  </cols>
  <sheetData>
    <row r="1" spans="1:8" ht="19.95" customHeight="1" thickBot="1" x14ac:dyDescent="0.35">
      <c r="A1" s="1" t="s">
        <v>0</v>
      </c>
      <c r="B1" s="1" t="s">
        <v>1</v>
      </c>
      <c r="C1" s="1" t="s">
        <v>99</v>
      </c>
      <c r="D1" s="1" t="s">
        <v>70</v>
      </c>
      <c r="F1" s="5" t="s">
        <v>253</v>
      </c>
      <c r="H1" s="4"/>
    </row>
    <row r="2" spans="1:8" ht="15" customHeight="1" thickTop="1" x14ac:dyDescent="0.3">
      <c r="A2" s="6">
        <v>1</v>
      </c>
      <c r="B2" s="3" t="s">
        <v>6</v>
      </c>
      <c r="C2" s="3" t="s">
        <v>103</v>
      </c>
      <c r="D2" s="3" t="s">
        <v>146</v>
      </c>
    </row>
    <row r="3" spans="1:8" ht="15" customHeight="1" x14ac:dyDescent="0.3">
      <c r="A3" s="6">
        <v>2</v>
      </c>
      <c r="B3" s="3" t="s">
        <v>7</v>
      </c>
      <c r="C3" s="3" t="s">
        <v>104</v>
      </c>
      <c r="D3" s="3" t="s">
        <v>145</v>
      </c>
    </row>
    <row r="4" spans="1:8" ht="15" customHeight="1" x14ac:dyDescent="0.3">
      <c r="A4" s="6">
        <v>3</v>
      </c>
      <c r="B4" s="3" t="s">
        <v>12</v>
      </c>
      <c r="C4" s="3" t="s">
        <v>67</v>
      </c>
      <c r="D4" s="3" t="s">
        <v>144</v>
      </c>
    </row>
    <row r="5" spans="1:8" ht="15" customHeight="1" x14ac:dyDescent="0.3">
      <c r="A5" s="6">
        <v>4</v>
      </c>
      <c r="B5" s="3" t="s">
        <v>11</v>
      </c>
      <c r="C5" s="3" t="s">
        <v>67</v>
      </c>
      <c r="D5" s="3" t="s">
        <v>146</v>
      </c>
    </row>
    <row r="6" spans="1:8" ht="15" customHeight="1" x14ac:dyDescent="0.3">
      <c r="A6" s="6">
        <v>5</v>
      </c>
      <c r="B6" s="3" t="s">
        <v>10</v>
      </c>
      <c r="C6" s="3" t="s">
        <v>106</v>
      </c>
      <c r="D6" s="3" t="s">
        <v>146</v>
      </c>
    </row>
    <row r="7" spans="1:8" ht="15" customHeight="1" x14ac:dyDescent="0.3">
      <c r="A7" s="6">
        <v>6</v>
      </c>
      <c r="B7" s="3" t="s">
        <v>16</v>
      </c>
      <c r="C7" s="3" t="s">
        <v>103</v>
      </c>
      <c r="D7" s="3" t="s">
        <v>144</v>
      </c>
    </row>
    <row r="8" spans="1:8" ht="15" customHeight="1" x14ac:dyDescent="0.3">
      <c r="A8" s="6">
        <v>7</v>
      </c>
      <c r="B8" s="3" t="s">
        <v>160</v>
      </c>
      <c r="C8" s="3" t="s">
        <v>104</v>
      </c>
      <c r="D8" s="3" t="s">
        <v>73</v>
      </c>
    </row>
    <row r="9" spans="1:8" ht="15" customHeight="1" x14ac:dyDescent="0.3">
      <c r="A9" s="6">
        <v>8</v>
      </c>
      <c r="B9" s="3" t="s">
        <v>8</v>
      </c>
      <c r="C9" s="3" t="s">
        <v>104</v>
      </c>
      <c r="D9" s="3" t="s">
        <v>144</v>
      </c>
    </row>
    <row r="10" spans="1:8" ht="15" customHeight="1" x14ac:dyDescent="0.3">
      <c r="A10" s="6">
        <v>9</v>
      </c>
      <c r="B10" s="3" t="s">
        <v>24</v>
      </c>
      <c r="C10" s="3" t="s">
        <v>103</v>
      </c>
      <c r="D10" s="3" t="s">
        <v>73</v>
      </c>
    </row>
    <row r="11" spans="1:8" ht="15" customHeight="1" x14ac:dyDescent="0.3">
      <c r="A11" s="6">
        <v>10</v>
      </c>
      <c r="B11" s="3" t="s">
        <v>19</v>
      </c>
      <c r="C11" s="3" t="s">
        <v>103</v>
      </c>
      <c r="D11" s="3" t="s">
        <v>73</v>
      </c>
    </row>
    <row r="12" spans="1:8" ht="15" customHeight="1" x14ac:dyDescent="0.3">
      <c r="A12" s="6">
        <v>11</v>
      </c>
      <c r="B12" s="3" t="s">
        <v>161</v>
      </c>
      <c r="D12" s="3" t="s">
        <v>73</v>
      </c>
    </row>
    <row r="13" spans="1:8" ht="15" customHeight="1" x14ac:dyDescent="0.3">
      <c r="A13" s="6">
        <v>12</v>
      </c>
      <c r="B13" s="3" t="s">
        <v>14</v>
      </c>
      <c r="C13" s="3" t="s">
        <v>67</v>
      </c>
      <c r="D13" s="3" t="s">
        <v>144</v>
      </c>
    </row>
    <row r="14" spans="1:8" ht="15" customHeight="1" x14ac:dyDescent="0.3">
      <c r="A14" s="6">
        <v>13</v>
      </c>
      <c r="B14" s="3" t="s">
        <v>30</v>
      </c>
      <c r="C14" s="3" t="s">
        <v>67</v>
      </c>
      <c r="D14" s="3" t="s">
        <v>75</v>
      </c>
    </row>
    <row r="15" spans="1:8" ht="15" customHeight="1" x14ac:dyDescent="0.3">
      <c r="A15" s="6">
        <v>14</v>
      </c>
      <c r="B15" s="3" t="s">
        <v>41</v>
      </c>
      <c r="C15" s="3" t="s">
        <v>106</v>
      </c>
      <c r="D15" s="3" t="s">
        <v>147</v>
      </c>
    </row>
    <row r="16" spans="1:8" ht="15" customHeight="1" x14ac:dyDescent="0.3">
      <c r="A16" s="6">
        <v>15</v>
      </c>
      <c r="B16" s="3" t="s">
        <v>122</v>
      </c>
      <c r="C16" s="3" t="s">
        <v>106</v>
      </c>
      <c r="D16" s="3" t="s">
        <v>146</v>
      </c>
    </row>
    <row r="17" spans="1:4" ht="15" customHeight="1" x14ac:dyDescent="0.3">
      <c r="A17" s="6">
        <v>16</v>
      </c>
      <c r="B17" s="3" t="s">
        <v>48</v>
      </c>
      <c r="C17" s="3" t="s">
        <v>103</v>
      </c>
      <c r="D17" s="3" t="s">
        <v>149</v>
      </c>
    </row>
    <row r="18" spans="1:4" ht="15" customHeight="1" x14ac:dyDescent="0.3">
      <c r="A18" s="6">
        <v>17</v>
      </c>
      <c r="B18" s="3" t="s">
        <v>15</v>
      </c>
      <c r="C18" s="3" t="s">
        <v>106</v>
      </c>
      <c r="D18" s="3" t="s">
        <v>75</v>
      </c>
    </row>
    <row r="19" spans="1:4" ht="15" customHeight="1" x14ac:dyDescent="0.3">
      <c r="A19" s="6">
        <v>18</v>
      </c>
      <c r="B19" s="3" t="s">
        <v>168</v>
      </c>
      <c r="C19" s="3" t="s">
        <v>103</v>
      </c>
      <c r="D19" s="3" t="s">
        <v>144</v>
      </c>
    </row>
    <row r="20" spans="1:4" ht="15" customHeight="1" x14ac:dyDescent="0.3">
      <c r="A20" s="6">
        <v>19</v>
      </c>
      <c r="B20" s="3" t="s">
        <v>63</v>
      </c>
      <c r="C20" s="3" t="s">
        <v>67</v>
      </c>
      <c r="D20" s="3" t="s">
        <v>144</v>
      </c>
    </row>
    <row r="21" spans="1:4" ht="15" customHeight="1" x14ac:dyDescent="0.3">
      <c r="A21" s="6">
        <v>20</v>
      </c>
      <c r="B21" s="3" t="s">
        <v>23</v>
      </c>
      <c r="C21" s="3" t="s">
        <v>67</v>
      </c>
      <c r="D21" s="3" t="s">
        <v>146</v>
      </c>
    </row>
    <row r="22" spans="1:4" ht="15" customHeight="1" x14ac:dyDescent="0.3">
      <c r="A22" s="6">
        <v>21</v>
      </c>
      <c r="B22" s="3" t="s">
        <v>13</v>
      </c>
      <c r="C22" s="3" t="s">
        <v>103</v>
      </c>
      <c r="D22" s="3" t="s">
        <v>148</v>
      </c>
    </row>
    <row r="23" spans="1:4" ht="15" customHeight="1" x14ac:dyDescent="0.3">
      <c r="A23" s="6">
        <v>22</v>
      </c>
      <c r="B23" s="3" t="s">
        <v>219</v>
      </c>
      <c r="C23" s="3" t="s">
        <v>106</v>
      </c>
      <c r="D23" s="3" t="s">
        <v>148</v>
      </c>
    </row>
    <row r="24" spans="1:4" ht="15" customHeight="1" x14ac:dyDescent="0.3">
      <c r="A24" s="6">
        <v>23</v>
      </c>
      <c r="B24" s="3" t="s">
        <v>32</v>
      </c>
      <c r="C24" s="3" t="s">
        <v>107</v>
      </c>
      <c r="D24" s="3" t="s">
        <v>144</v>
      </c>
    </row>
    <row r="25" spans="1:4" ht="15" customHeight="1" x14ac:dyDescent="0.3">
      <c r="A25" s="6">
        <v>24</v>
      </c>
      <c r="B25" s="3" t="s">
        <v>220</v>
      </c>
      <c r="C25" s="3" t="s">
        <v>67</v>
      </c>
      <c r="D25" s="3" t="s">
        <v>144</v>
      </c>
    </row>
    <row r="26" spans="1:4" ht="15" customHeight="1" x14ac:dyDescent="0.3">
      <c r="A26" s="6">
        <v>25</v>
      </c>
      <c r="B26" s="3" t="s">
        <v>9</v>
      </c>
      <c r="C26" s="3" t="s">
        <v>104</v>
      </c>
      <c r="D26" s="3" t="s">
        <v>73</v>
      </c>
    </row>
    <row r="27" spans="1:4" ht="15" customHeight="1" x14ac:dyDescent="0.3">
      <c r="A27" s="6">
        <v>26</v>
      </c>
      <c r="B27" s="3" t="s">
        <v>221</v>
      </c>
      <c r="C27" s="3" t="s">
        <v>103</v>
      </c>
      <c r="D27" s="3" t="s">
        <v>149</v>
      </c>
    </row>
    <row r="28" spans="1:4" ht="15" customHeight="1" x14ac:dyDescent="0.3">
      <c r="A28" s="6">
        <v>27</v>
      </c>
      <c r="B28" s="3" t="s">
        <v>163</v>
      </c>
      <c r="C28" s="3" t="s">
        <v>103</v>
      </c>
      <c r="D28" s="3" t="s">
        <v>149</v>
      </c>
    </row>
    <row r="29" spans="1:4" ht="15" customHeight="1" x14ac:dyDescent="0.3">
      <c r="A29" s="6">
        <v>28</v>
      </c>
      <c r="B29" s="3" t="s">
        <v>222</v>
      </c>
      <c r="C29" s="3" t="s">
        <v>106</v>
      </c>
      <c r="D29" s="3" t="s">
        <v>151</v>
      </c>
    </row>
    <row r="30" spans="1:4" ht="15" customHeight="1" x14ac:dyDescent="0.3">
      <c r="A30" s="6">
        <v>29</v>
      </c>
      <c r="B30" s="3" t="s">
        <v>125</v>
      </c>
      <c r="C30" s="3" t="s">
        <v>103</v>
      </c>
      <c r="D30" s="3" t="s">
        <v>146</v>
      </c>
    </row>
    <row r="31" spans="1:4" ht="15" customHeight="1" x14ac:dyDescent="0.3">
      <c r="A31" s="6">
        <v>30</v>
      </c>
      <c r="B31" s="3" t="s">
        <v>38</v>
      </c>
      <c r="C31" s="3" t="s">
        <v>67</v>
      </c>
      <c r="D31" s="3" t="s">
        <v>144</v>
      </c>
    </row>
    <row r="32" spans="1:4" ht="15" customHeight="1" x14ac:dyDescent="0.3">
      <c r="A32" s="6">
        <v>31</v>
      </c>
      <c r="B32" s="3" t="s">
        <v>162</v>
      </c>
      <c r="C32" s="3" t="s">
        <v>67</v>
      </c>
      <c r="D32" s="3" t="s">
        <v>144</v>
      </c>
    </row>
    <row r="33" spans="1:4" ht="15" customHeight="1" x14ac:dyDescent="0.3">
      <c r="A33" s="6">
        <v>32</v>
      </c>
      <c r="B33" s="3" t="s">
        <v>17</v>
      </c>
      <c r="C33" s="3" t="s">
        <v>104</v>
      </c>
      <c r="D33" s="3" t="s">
        <v>144</v>
      </c>
    </row>
    <row r="34" spans="1:4" ht="15" customHeight="1" x14ac:dyDescent="0.3">
      <c r="A34" s="6">
        <v>33</v>
      </c>
      <c r="B34" s="3" t="s">
        <v>20</v>
      </c>
      <c r="C34" s="3" t="s">
        <v>106</v>
      </c>
      <c r="D34" s="3" t="s">
        <v>75</v>
      </c>
    </row>
    <row r="35" spans="1:4" ht="15" customHeight="1" x14ac:dyDescent="0.3">
      <c r="A35" s="6">
        <v>34</v>
      </c>
      <c r="B35" s="3" t="s">
        <v>18</v>
      </c>
      <c r="C35" s="3" t="s">
        <v>103</v>
      </c>
      <c r="D35" s="3" t="s">
        <v>73</v>
      </c>
    </row>
    <row r="36" spans="1:4" ht="15" customHeight="1" x14ac:dyDescent="0.3">
      <c r="A36" s="6">
        <v>35</v>
      </c>
      <c r="B36" s="3" t="s">
        <v>31</v>
      </c>
      <c r="C36" s="3" t="s">
        <v>104</v>
      </c>
      <c r="D36" s="3" t="s">
        <v>144</v>
      </c>
    </row>
    <row r="37" spans="1:4" ht="15" customHeight="1" x14ac:dyDescent="0.3">
      <c r="A37" s="6">
        <v>36</v>
      </c>
      <c r="B37" s="3" t="s">
        <v>164</v>
      </c>
      <c r="C37" s="3" t="s">
        <v>67</v>
      </c>
      <c r="D37" s="3" t="s">
        <v>144</v>
      </c>
    </row>
    <row r="38" spans="1:4" ht="15" customHeight="1" x14ac:dyDescent="0.3">
      <c r="A38" s="6">
        <v>37</v>
      </c>
      <c r="B38" s="3" t="s">
        <v>29</v>
      </c>
      <c r="C38" s="3" t="s">
        <v>104</v>
      </c>
      <c r="D38" s="3" t="s">
        <v>144</v>
      </c>
    </row>
    <row r="39" spans="1:4" ht="15" customHeight="1" x14ac:dyDescent="0.3">
      <c r="A39" s="6">
        <v>38</v>
      </c>
      <c r="B39" s="3" t="s">
        <v>26</v>
      </c>
      <c r="C39" s="3" t="s">
        <v>104</v>
      </c>
      <c r="D39" s="3" t="s">
        <v>113</v>
      </c>
    </row>
    <row r="40" spans="1:4" ht="15" customHeight="1" x14ac:dyDescent="0.3">
      <c r="A40" s="6">
        <v>39</v>
      </c>
      <c r="B40" s="3" t="s">
        <v>165</v>
      </c>
      <c r="C40" s="3" t="s">
        <v>66</v>
      </c>
      <c r="D40" s="3" t="s">
        <v>144</v>
      </c>
    </row>
    <row r="41" spans="1:4" ht="15" customHeight="1" x14ac:dyDescent="0.3">
      <c r="A41" s="6">
        <v>40</v>
      </c>
      <c r="B41" s="3" t="s">
        <v>39</v>
      </c>
      <c r="C41" s="3" t="s">
        <v>106</v>
      </c>
      <c r="D41" s="3" t="s">
        <v>75</v>
      </c>
    </row>
    <row r="42" spans="1:4" ht="15" customHeight="1" x14ac:dyDescent="0.3">
      <c r="A42" s="6">
        <v>41</v>
      </c>
      <c r="B42" s="3" t="s">
        <v>223</v>
      </c>
      <c r="C42" s="3" t="s">
        <v>104</v>
      </c>
      <c r="D42" s="3" t="s">
        <v>151</v>
      </c>
    </row>
    <row r="43" spans="1:4" ht="15" customHeight="1" x14ac:dyDescent="0.3">
      <c r="A43" s="6">
        <v>42</v>
      </c>
      <c r="B43" s="3" t="s">
        <v>127</v>
      </c>
      <c r="C43" s="3" t="s">
        <v>109</v>
      </c>
      <c r="D43" s="3" t="s">
        <v>144</v>
      </c>
    </row>
    <row r="44" spans="1:4" ht="15" customHeight="1" x14ac:dyDescent="0.3">
      <c r="A44" s="6">
        <v>43</v>
      </c>
      <c r="B44" s="3" t="s">
        <v>118</v>
      </c>
      <c r="C44" s="3" t="s">
        <v>103</v>
      </c>
      <c r="D44" s="3" t="s">
        <v>144</v>
      </c>
    </row>
    <row r="45" spans="1:4" ht="15" customHeight="1" x14ac:dyDescent="0.3">
      <c r="A45" s="6">
        <v>44</v>
      </c>
      <c r="B45" s="3" t="s">
        <v>248</v>
      </c>
      <c r="C45" s="3" t="s">
        <v>106</v>
      </c>
      <c r="D45" s="3" t="s">
        <v>73</v>
      </c>
    </row>
    <row r="46" spans="1:4" ht="15" customHeight="1" x14ac:dyDescent="0.3">
      <c r="A46" s="6">
        <v>45</v>
      </c>
      <c r="B46" s="3" t="s">
        <v>166</v>
      </c>
      <c r="C46" s="3" t="s">
        <v>103</v>
      </c>
      <c r="D46" s="3" t="s">
        <v>144</v>
      </c>
    </row>
    <row r="47" spans="1:4" ht="15" customHeight="1" x14ac:dyDescent="0.3">
      <c r="A47" s="6">
        <v>46</v>
      </c>
      <c r="B47" s="3" t="s">
        <v>167</v>
      </c>
      <c r="C47" s="3" t="s">
        <v>103</v>
      </c>
      <c r="D47" s="3" t="s">
        <v>144</v>
      </c>
    </row>
    <row r="48" spans="1:4" ht="15" customHeight="1" x14ac:dyDescent="0.3">
      <c r="A48" s="6">
        <v>47</v>
      </c>
      <c r="B48" s="3" t="s">
        <v>225</v>
      </c>
      <c r="C48" s="3" t="s">
        <v>67</v>
      </c>
      <c r="D48" s="3" t="s">
        <v>144</v>
      </c>
    </row>
    <row r="49" spans="1:4" ht="15" customHeight="1" x14ac:dyDescent="0.3">
      <c r="A49" s="6">
        <v>48</v>
      </c>
      <c r="B49" s="3" t="s">
        <v>120</v>
      </c>
      <c r="C49" s="3" t="s">
        <v>107</v>
      </c>
      <c r="D49" s="3" t="s">
        <v>146</v>
      </c>
    </row>
    <row r="50" spans="1:4" ht="15" customHeight="1" x14ac:dyDescent="0.3">
      <c r="A50" s="6">
        <v>49</v>
      </c>
      <c r="B50" s="3" t="s">
        <v>128</v>
      </c>
      <c r="C50" s="3" t="s">
        <v>108</v>
      </c>
      <c r="D50" s="3" t="s">
        <v>144</v>
      </c>
    </row>
    <row r="51" spans="1:4" ht="15" customHeight="1" x14ac:dyDescent="0.3">
      <c r="A51" s="6">
        <v>50</v>
      </c>
      <c r="B51" s="3" t="s">
        <v>169</v>
      </c>
      <c r="D51" s="3" t="s">
        <v>146</v>
      </c>
    </row>
    <row r="52" spans="1:4" ht="15" customHeight="1" x14ac:dyDescent="0.3">
      <c r="A52" s="6">
        <v>51</v>
      </c>
      <c r="B52" s="3" t="s">
        <v>56</v>
      </c>
      <c r="D52" s="3" t="s">
        <v>151</v>
      </c>
    </row>
    <row r="53" spans="1:4" ht="15" customHeight="1" x14ac:dyDescent="0.3">
      <c r="A53" s="6">
        <v>52</v>
      </c>
      <c r="B53" s="3" t="s">
        <v>34</v>
      </c>
      <c r="C53" s="3" t="s">
        <v>105</v>
      </c>
      <c r="D53" s="3" t="s">
        <v>144</v>
      </c>
    </row>
    <row r="54" spans="1:4" ht="15" customHeight="1" x14ac:dyDescent="0.3">
      <c r="A54" s="6">
        <v>53</v>
      </c>
      <c r="B54" s="3" t="s">
        <v>227</v>
      </c>
      <c r="C54" s="3" t="s">
        <v>104</v>
      </c>
      <c r="D54" s="3" t="s">
        <v>113</v>
      </c>
    </row>
    <row r="55" spans="1:4" ht="15" customHeight="1" x14ac:dyDescent="0.3">
      <c r="A55" s="6">
        <v>54</v>
      </c>
      <c r="B55" s="3" t="s">
        <v>171</v>
      </c>
      <c r="C55" s="3" t="s">
        <v>104</v>
      </c>
      <c r="D55" s="3" t="s">
        <v>75</v>
      </c>
    </row>
    <row r="56" spans="1:4" ht="15" customHeight="1" x14ac:dyDescent="0.3">
      <c r="A56" s="6">
        <v>55</v>
      </c>
      <c r="B56" s="3" t="s">
        <v>170</v>
      </c>
      <c r="C56" s="3" t="s">
        <v>106</v>
      </c>
      <c r="D56" s="3" t="s">
        <v>152</v>
      </c>
    </row>
    <row r="57" spans="1:4" ht="15" customHeight="1" x14ac:dyDescent="0.3">
      <c r="A57" s="6">
        <v>56</v>
      </c>
      <c r="B57" s="3" t="s">
        <v>52</v>
      </c>
      <c r="C57" s="3" t="s">
        <v>104</v>
      </c>
      <c r="D57" s="3" t="s">
        <v>146</v>
      </c>
    </row>
    <row r="58" spans="1:4" ht="15" customHeight="1" x14ac:dyDescent="0.3">
      <c r="A58" s="6">
        <v>57</v>
      </c>
      <c r="B58" s="3" t="s">
        <v>228</v>
      </c>
      <c r="C58" s="3" t="s">
        <v>106</v>
      </c>
      <c r="D58" s="3" t="s">
        <v>73</v>
      </c>
    </row>
    <row r="59" spans="1:4" ht="15" customHeight="1" x14ac:dyDescent="0.3">
      <c r="A59" s="6">
        <v>58</v>
      </c>
      <c r="B59" s="3" t="s">
        <v>64</v>
      </c>
      <c r="C59" s="3" t="s">
        <v>67</v>
      </c>
      <c r="D59" s="3" t="s">
        <v>144</v>
      </c>
    </row>
    <row r="60" spans="1:4" ht="15" customHeight="1" x14ac:dyDescent="0.3">
      <c r="A60" s="6">
        <v>59</v>
      </c>
      <c r="B60" s="3" t="s">
        <v>226</v>
      </c>
      <c r="C60" s="3" t="s">
        <v>103</v>
      </c>
      <c r="D60" s="3" t="s">
        <v>75</v>
      </c>
    </row>
    <row r="61" spans="1:4" ht="15" customHeight="1" x14ac:dyDescent="0.3">
      <c r="A61" s="6">
        <v>60</v>
      </c>
      <c r="B61" s="3" t="s">
        <v>173</v>
      </c>
      <c r="C61" s="3" t="s">
        <v>106</v>
      </c>
      <c r="D61" s="3" t="s">
        <v>144</v>
      </c>
    </row>
    <row r="62" spans="1:4" ht="15" customHeight="1" x14ac:dyDescent="0.3">
      <c r="A62" s="6">
        <v>61</v>
      </c>
      <c r="B62" s="3" t="s">
        <v>36</v>
      </c>
      <c r="C62" s="3" t="s">
        <v>104</v>
      </c>
      <c r="D62" s="3" t="s">
        <v>150</v>
      </c>
    </row>
    <row r="63" spans="1:4" ht="15" customHeight="1" x14ac:dyDescent="0.3">
      <c r="A63" s="6">
        <v>62</v>
      </c>
      <c r="B63" s="3" t="s">
        <v>44</v>
      </c>
      <c r="C63" s="3" t="s">
        <v>103</v>
      </c>
      <c r="D63" s="3" t="s">
        <v>114</v>
      </c>
    </row>
    <row r="64" spans="1:4" ht="15" customHeight="1" x14ac:dyDescent="0.3">
      <c r="A64" s="6">
        <v>63</v>
      </c>
      <c r="B64" s="3" t="s">
        <v>135</v>
      </c>
      <c r="D64" s="3" t="s">
        <v>151</v>
      </c>
    </row>
    <row r="65" spans="1:4" ht="15" customHeight="1" x14ac:dyDescent="0.3">
      <c r="A65" s="6">
        <v>64</v>
      </c>
      <c r="B65" s="3" t="s">
        <v>172</v>
      </c>
      <c r="C65" s="3" t="s">
        <v>110</v>
      </c>
      <c r="D65" s="3" t="s">
        <v>151</v>
      </c>
    </row>
    <row r="66" spans="1:4" ht="15" customHeight="1" x14ac:dyDescent="0.3">
      <c r="A66" s="6">
        <v>65</v>
      </c>
      <c r="B66" s="3" t="s">
        <v>140</v>
      </c>
      <c r="C66" s="3" t="s">
        <v>106</v>
      </c>
      <c r="D66" s="3" t="s">
        <v>150</v>
      </c>
    </row>
    <row r="67" spans="1:4" ht="15" customHeight="1" x14ac:dyDescent="0.3">
      <c r="A67" s="6">
        <v>66</v>
      </c>
      <c r="B67" s="3" t="s">
        <v>229</v>
      </c>
      <c r="C67" s="3" t="s">
        <v>103</v>
      </c>
      <c r="D67" s="3" t="s">
        <v>75</v>
      </c>
    </row>
    <row r="68" spans="1:4" ht="15" customHeight="1" x14ac:dyDescent="0.3">
      <c r="A68" s="6">
        <v>67</v>
      </c>
      <c r="B68" s="3" t="s">
        <v>33</v>
      </c>
      <c r="C68" s="3" t="s">
        <v>103</v>
      </c>
      <c r="D68" s="3" t="s">
        <v>73</v>
      </c>
    </row>
    <row r="69" spans="1:4" ht="15" customHeight="1" x14ac:dyDescent="0.3">
      <c r="A69" s="6">
        <v>68</v>
      </c>
      <c r="B69" s="3" t="s">
        <v>174</v>
      </c>
      <c r="C69" s="3" t="s">
        <v>104</v>
      </c>
      <c r="D69" s="3" t="s">
        <v>73</v>
      </c>
    </row>
    <row r="70" spans="1:4" ht="15" customHeight="1" x14ac:dyDescent="0.3">
      <c r="A70" s="6">
        <v>69</v>
      </c>
      <c r="B70" s="3" t="s">
        <v>195</v>
      </c>
      <c r="C70" s="3" t="s">
        <v>103</v>
      </c>
      <c r="D70" s="3" t="s">
        <v>144</v>
      </c>
    </row>
    <row r="71" spans="1:4" ht="15" customHeight="1" x14ac:dyDescent="0.3">
      <c r="A71" s="6">
        <v>70</v>
      </c>
      <c r="B71" s="3" t="s">
        <v>230</v>
      </c>
      <c r="D71" s="3" t="s">
        <v>73</v>
      </c>
    </row>
    <row r="72" spans="1:4" ht="15" customHeight="1" x14ac:dyDescent="0.3">
      <c r="A72" s="6">
        <v>71</v>
      </c>
      <c r="B72" s="3" t="s">
        <v>42</v>
      </c>
      <c r="D72" s="3" t="s">
        <v>113</v>
      </c>
    </row>
    <row r="73" spans="1:4" ht="15" customHeight="1" x14ac:dyDescent="0.3">
      <c r="A73" s="6">
        <v>72</v>
      </c>
      <c r="B73" s="3" t="s">
        <v>231</v>
      </c>
      <c r="C73" s="3" t="s">
        <v>103</v>
      </c>
      <c r="D73" s="3" t="s">
        <v>75</v>
      </c>
    </row>
    <row r="74" spans="1:4" ht="15" customHeight="1" x14ac:dyDescent="0.3">
      <c r="A74" s="6">
        <v>73</v>
      </c>
      <c r="B74" s="3" t="s">
        <v>27</v>
      </c>
      <c r="C74" s="3" t="s">
        <v>106</v>
      </c>
      <c r="D74" s="3" t="s">
        <v>151</v>
      </c>
    </row>
    <row r="75" spans="1:4" ht="15" customHeight="1" x14ac:dyDescent="0.3">
      <c r="A75" s="6">
        <v>74</v>
      </c>
      <c r="B75" s="3" t="s">
        <v>43</v>
      </c>
      <c r="C75" s="3" t="s">
        <v>67</v>
      </c>
      <c r="D75" s="3" t="s">
        <v>144</v>
      </c>
    </row>
    <row r="76" spans="1:4" ht="15" customHeight="1" x14ac:dyDescent="0.3">
      <c r="A76" s="6">
        <v>75</v>
      </c>
      <c r="B76" s="3" t="s">
        <v>54</v>
      </c>
      <c r="C76" s="3" t="s">
        <v>104</v>
      </c>
      <c r="D76" s="3" t="s">
        <v>146</v>
      </c>
    </row>
    <row r="77" spans="1:4" ht="15" customHeight="1" x14ac:dyDescent="0.3">
      <c r="A77" s="6">
        <v>76</v>
      </c>
      <c r="B77" s="3" t="s">
        <v>134</v>
      </c>
      <c r="C77" s="3" t="s">
        <v>103</v>
      </c>
      <c r="D77" s="3" t="s">
        <v>146</v>
      </c>
    </row>
    <row r="78" spans="1:4" ht="15" customHeight="1" x14ac:dyDescent="0.3">
      <c r="A78" s="6">
        <v>77</v>
      </c>
      <c r="B78" s="3" t="s">
        <v>175</v>
      </c>
      <c r="C78" s="3" t="s">
        <v>66</v>
      </c>
      <c r="D78" s="3" t="s">
        <v>75</v>
      </c>
    </row>
    <row r="79" spans="1:4" ht="15" customHeight="1" x14ac:dyDescent="0.3">
      <c r="A79" s="6">
        <v>78</v>
      </c>
      <c r="B79" s="3" t="s">
        <v>131</v>
      </c>
      <c r="D79" s="3" t="s">
        <v>153</v>
      </c>
    </row>
    <row r="80" spans="1:4" ht="15" customHeight="1" x14ac:dyDescent="0.3">
      <c r="A80" s="6">
        <v>79</v>
      </c>
      <c r="B80" s="3" t="s">
        <v>100</v>
      </c>
      <c r="C80" s="3" t="s">
        <v>103</v>
      </c>
      <c r="D80" s="3" t="s">
        <v>158</v>
      </c>
    </row>
    <row r="81" spans="1:4" ht="15" customHeight="1" x14ac:dyDescent="0.3">
      <c r="A81" s="6">
        <v>80</v>
      </c>
      <c r="B81" s="3" t="s">
        <v>232</v>
      </c>
      <c r="C81" s="3" t="s">
        <v>104</v>
      </c>
      <c r="D81" s="3" t="s">
        <v>158</v>
      </c>
    </row>
    <row r="82" spans="1:4" ht="15" customHeight="1" x14ac:dyDescent="0.3">
      <c r="A82" s="6">
        <v>81</v>
      </c>
      <c r="B82" s="3" t="s">
        <v>224</v>
      </c>
      <c r="D82" s="3" t="s">
        <v>144</v>
      </c>
    </row>
    <row r="83" spans="1:4" ht="15" customHeight="1" x14ac:dyDescent="0.3">
      <c r="A83" s="6">
        <v>82</v>
      </c>
      <c r="B83" s="3" t="s">
        <v>46</v>
      </c>
      <c r="D83" s="3" t="s">
        <v>150</v>
      </c>
    </row>
    <row r="84" spans="1:4" ht="15" customHeight="1" x14ac:dyDescent="0.3">
      <c r="A84" s="6">
        <v>83</v>
      </c>
      <c r="B84" s="3" t="s">
        <v>47</v>
      </c>
      <c r="C84" s="3" t="s">
        <v>103</v>
      </c>
      <c r="D84" s="3" t="s">
        <v>112</v>
      </c>
    </row>
    <row r="85" spans="1:4" ht="15" customHeight="1" x14ac:dyDescent="0.3">
      <c r="A85" s="6">
        <v>84</v>
      </c>
      <c r="B85" s="3" t="s">
        <v>177</v>
      </c>
      <c r="C85" s="3" t="s">
        <v>66</v>
      </c>
      <c r="D85" s="3" t="s">
        <v>144</v>
      </c>
    </row>
    <row r="86" spans="1:4" ht="15" customHeight="1" x14ac:dyDescent="0.3">
      <c r="A86" s="6">
        <v>85</v>
      </c>
      <c r="B86" s="3" t="s">
        <v>28</v>
      </c>
      <c r="C86" s="3" t="s">
        <v>103</v>
      </c>
      <c r="D86" s="3" t="s">
        <v>150</v>
      </c>
    </row>
    <row r="87" spans="1:4" ht="15" customHeight="1" x14ac:dyDescent="0.3">
      <c r="A87" s="6">
        <v>86</v>
      </c>
      <c r="B87" s="3" t="s">
        <v>233</v>
      </c>
      <c r="C87" s="3" t="s">
        <v>103</v>
      </c>
      <c r="D87" s="3" t="s">
        <v>146</v>
      </c>
    </row>
    <row r="88" spans="1:4" ht="15" customHeight="1" x14ac:dyDescent="0.3">
      <c r="A88" s="6">
        <v>87</v>
      </c>
      <c r="B88" s="3" t="s">
        <v>49</v>
      </c>
      <c r="C88" s="3" t="s">
        <v>104</v>
      </c>
      <c r="D88" s="3" t="s">
        <v>154</v>
      </c>
    </row>
    <row r="89" spans="1:4" ht="15" customHeight="1" x14ac:dyDescent="0.3">
      <c r="A89" s="6">
        <v>88</v>
      </c>
      <c r="B89" s="3" t="s">
        <v>234</v>
      </c>
      <c r="C89" s="3" t="s">
        <v>103</v>
      </c>
      <c r="D89" s="3" t="s">
        <v>156</v>
      </c>
    </row>
    <row r="90" spans="1:4" ht="15" customHeight="1" x14ac:dyDescent="0.3">
      <c r="A90" s="6">
        <v>89</v>
      </c>
      <c r="B90" s="3" t="s">
        <v>178</v>
      </c>
      <c r="C90" s="3" t="s">
        <v>67</v>
      </c>
      <c r="D90" s="3" t="s">
        <v>111</v>
      </c>
    </row>
    <row r="91" spans="1:4" ht="15" customHeight="1" x14ac:dyDescent="0.3">
      <c r="A91" s="6">
        <v>90</v>
      </c>
      <c r="B91" s="3" t="s">
        <v>176</v>
      </c>
      <c r="C91" s="3" t="s">
        <v>104</v>
      </c>
      <c r="D91" s="3" t="s">
        <v>148</v>
      </c>
    </row>
    <row r="92" spans="1:4" ht="15" customHeight="1" x14ac:dyDescent="0.3">
      <c r="A92" s="6">
        <v>91</v>
      </c>
      <c r="B92" s="3" t="s">
        <v>249</v>
      </c>
      <c r="C92" s="3" t="s">
        <v>106</v>
      </c>
      <c r="D92" s="3" t="s">
        <v>158</v>
      </c>
    </row>
    <row r="93" spans="1:4" ht="15" customHeight="1" x14ac:dyDescent="0.3">
      <c r="A93" s="6">
        <v>92</v>
      </c>
      <c r="B93" s="3" t="s">
        <v>22</v>
      </c>
      <c r="C93" s="3" t="s">
        <v>103</v>
      </c>
      <c r="D93" s="3" t="s">
        <v>150</v>
      </c>
    </row>
    <row r="94" spans="1:4" ht="15" customHeight="1" x14ac:dyDescent="0.3">
      <c r="A94" s="6">
        <v>93</v>
      </c>
      <c r="B94" s="3" t="s">
        <v>51</v>
      </c>
      <c r="C94" s="3" t="s">
        <v>106</v>
      </c>
      <c r="D94" s="3" t="s">
        <v>151</v>
      </c>
    </row>
    <row r="95" spans="1:4" ht="15" customHeight="1" x14ac:dyDescent="0.3">
      <c r="A95" s="6">
        <v>94</v>
      </c>
      <c r="B95" s="3" t="s">
        <v>45</v>
      </c>
      <c r="D95" s="3" t="s">
        <v>150</v>
      </c>
    </row>
    <row r="96" spans="1:4" ht="15" customHeight="1" x14ac:dyDescent="0.3">
      <c r="A96" s="6">
        <v>95</v>
      </c>
      <c r="B96" s="3" t="s">
        <v>37</v>
      </c>
      <c r="D96" s="3" t="s">
        <v>150</v>
      </c>
    </row>
    <row r="97" spans="1:4" ht="15" customHeight="1" x14ac:dyDescent="0.3">
      <c r="A97" s="6">
        <v>96</v>
      </c>
      <c r="B97" s="3" t="s">
        <v>132</v>
      </c>
      <c r="C97" s="3" t="s">
        <v>103</v>
      </c>
      <c r="D97" s="3" t="s">
        <v>151</v>
      </c>
    </row>
    <row r="98" spans="1:4" ht="15" customHeight="1" x14ac:dyDescent="0.3">
      <c r="A98" s="6">
        <v>97</v>
      </c>
      <c r="B98" s="3" t="s">
        <v>136</v>
      </c>
      <c r="C98" s="3" t="s">
        <v>66</v>
      </c>
      <c r="D98" s="3" t="s">
        <v>113</v>
      </c>
    </row>
    <row r="99" spans="1:4" ht="15" customHeight="1" x14ac:dyDescent="0.3">
      <c r="A99" s="6">
        <v>98</v>
      </c>
      <c r="B99" s="3" t="s">
        <v>137</v>
      </c>
      <c r="C99" s="3" t="s">
        <v>106</v>
      </c>
      <c r="D99" s="3" t="s">
        <v>144</v>
      </c>
    </row>
    <row r="100" spans="1:4" ht="15" customHeight="1" x14ac:dyDescent="0.3">
      <c r="A100" s="6">
        <v>99</v>
      </c>
      <c r="B100" s="3" t="s">
        <v>194</v>
      </c>
      <c r="C100" s="3" t="s">
        <v>103</v>
      </c>
      <c r="D100" s="3" t="s">
        <v>146</v>
      </c>
    </row>
    <row r="101" spans="1:4" ht="15" customHeight="1" x14ac:dyDescent="0.3">
      <c r="A101" s="6">
        <v>100</v>
      </c>
      <c r="B101" s="3" t="s">
        <v>180</v>
      </c>
      <c r="D101" s="3" t="s">
        <v>158</v>
      </c>
    </row>
    <row r="102" spans="1:4" ht="15" customHeight="1" x14ac:dyDescent="0.3">
      <c r="A102" s="6">
        <v>101</v>
      </c>
      <c r="B102" s="3" t="s">
        <v>181</v>
      </c>
      <c r="C102" s="3" t="s">
        <v>103</v>
      </c>
      <c r="D102" s="3" t="s">
        <v>158</v>
      </c>
    </row>
    <row r="103" spans="1:4" ht="15" customHeight="1" x14ac:dyDescent="0.3">
      <c r="A103" s="6">
        <v>102</v>
      </c>
      <c r="B103" s="3" t="s">
        <v>182</v>
      </c>
      <c r="C103" s="3" t="s">
        <v>106</v>
      </c>
      <c r="D103" s="3" t="s">
        <v>147</v>
      </c>
    </row>
    <row r="104" spans="1:4" ht="15" customHeight="1" x14ac:dyDescent="0.3">
      <c r="A104" s="6">
        <v>103</v>
      </c>
      <c r="B104" s="3" t="s">
        <v>35</v>
      </c>
      <c r="C104" s="3" t="s">
        <v>106</v>
      </c>
      <c r="D104" s="3" t="s">
        <v>113</v>
      </c>
    </row>
    <row r="105" spans="1:4" ht="15" customHeight="1" x14ac:dyDescent="0.3">
      <c r="A105" s="6">
        <v>104</v>
      </c>
      <c r="B105" s="3" t="s">
        <v>55</v>
      </c>
      <c r="C105" s="3" t="s">
        <v>103</v>
      </c>
      <c r="D105" s="3" t="s">
        <v>146</v>
      </c>
    </row>
    <row r="106" spans="1:4" ht="15" customHeight="1" x14ac:dyDescent="0.3">
      <c r="A106" s="6">
        <v>105</v>
      </c>
      <c r="B106" s="3" t="s">
        <v>183</v>
      </c>
      <c r="C106" s="3" t="s">
        <v>103</v>
      </c>
      <c r="D106" s="3" t="s">
        <v>151</v>
      </c>
    </row>
    <row r="107" spans="1:4" ht="15" customHeight="1" x14ac:dyDescent="0.3">
      <c r="A107" s="6">
        <v>106</v>
      </c>
      <c r="B107" s="3" t="s">
        <v>184</v>
      </c>
      <c r="C107" s="3" t="s">
        <v>104</v>
      </c>
      <c r="D107" s="3" t="s">
        <v>151</v>
      </c>
    </row>
    <row r="108" spans="1:4" ht="15" customHeight="1" x14ac:dyDescent="0.3">
      <c r="A108" s="6">
        <v>107</v>
      </c>
      <c r="B108" s="3" t="s">
        <v>57</v>
      </c>
      <c r="C108" s="3" t="s">
        <v>104</v>
      </c>
      <c r="D108" s="3" t="s">
        <v>146</v>
      </c>
    </row>
    <row r="109" spans="1:4" ht="15" customHeight="1" x14ac:dyDescent="0.3">
      <c r="A109" s="6">
        <v>108</v>
      </c>
      <c r="B109" s="3" t="s">
        <v>116</v>
      </c>
      <c r="D109" s="3" t="s">
        <v>150</v>
      </c>
    </row>
    <row r="110" spans="1:4" ht="15" customHeight="1" x14ac:dyDescent="0.3">
      <c r="A110" s="6">
        <v>109</v>
      </c>
      <c r="B110" s="3" t="s">
        <v>50</v>
      </c>
      <c r="C110" s="3" t="s">
        <v>103</v>
      </c>
      <c r="D110" s="3" t="s">
        <v>113</v>
      </c>
    </row>
    <row r="111" spans="1:4" ht="15" customHeight="1" x14ac:dyDescent="0.3">
      <c r="A111" s="6">
        <v>110</v>
      </c>
      <c r="B111" s="3" t="s">
        <v>188</v>
      </c>
      <c r="C111" s="3" t="s">
        <v>106</v>
      </c>
      <c r="D111" s="3" t="s">
        <v>152</v>
      </c>
    </row>
    <row r="112" spans="1:4" ht="15" customHeight="1" x14ac:dyDescent="0.3">
      <c r="A112" s="6">
        <v>111</v>
      </c>
      <c r="B112" s="3" t="s">
        <v>190</v>
      </c>
      <c r="C112" s="3" t="s">
        <v>106</v>
      </c>
      <c r="D112" s="3" t="s">
        <v>144</v>
      </c>
    </row>
    <row r="113" spans="1:4" ht="15" customHeight="1" x14ac:dyDescent="0.3">
      <c r="A113" s="6">
        <v>112</v>
      </c>
      <c r="B113" s="3" t="s">
        <v>185</v>
      </c>
      <c r="C113" s="3" t="s">
        <v>66</v>
      </c>
      <c r="D113" s="3" t="s">
        <v>216</v>
      </c>
    </row>
    <row r="114" spans="1:4" ht="15" customHeight="1" x14ac:dyDescent="0.3">
      <c r="A114" s="6">
        <v>113</v>
      </c>
      <c r="B114" s="3" t="s">
        <v>138</v>
      </c>
      <c r="C114" s="3" t="s">
        <v>66</v>
      </c>
      <c r="D114" s="3" t="s">
        <v>144</v>
      </c>
    </row>
    <row r="115" spans="1:4" ht="15" customHeight="1" x14ac:dyDescent="0.3">
      <c r="A115" s="6">
        <v>114</v>
      </c>
      <c r="B115" s="3" t="s">
        <v>235</v>
      </c>
      <c r="C115" s="3" t="s">
        <v>106</v>
      </c>
      <c r="D115" s="3" t="s">
        <v>73</v>
      </c>
    </row>
    <row r="116" spans="1:4" ht="15" customHeight="1" x14ac:dyDescent="0.3">
      <c r="A116" s="6">
        <v>115</v>
      </c>
      <c r="B116" s="3" t="s">
        <v>21</v>
      </c>
      <c r="C116" s="3" t="s">
        <v>104</v>
      </c>
      <c r="D116" s="3" t="s">
        <v>144</v>
      </c>
    </row>
    <row r="117" spans="1:4" ht="15" customHeight="1" x14ac:dyDescent="0.3">
      <c r="A117" s="6">
        <v>116</v>
      </c>
      <c r="B117" s="3" t="s">
        <v>117</v>
      </c>
      <c r="C117" s="3" t="s">
        <v>104</v>
      </c>
      <c r="D117" s="3" t="s">
        <v>155</v>
      </c>
    </row>
    <row r="118" spans="1:4" ht="15" customHeight="1" x14ac:dyDescent="0.3">
      <c r="A118" s="6">
        <v>117</v>
      </c>
      <c r="B118" s="3" t="s">
        <v>59</v>
      </c>
      <c r="C118" s="3" t="s">
        <v>67</v>
      </c>
      <c r="D118" s="3" t="s">
        <v>111</v>
      </c>
    </row>
    <row r="119" spans="1:4" ht="15" customHeight="1" x14ac:dyDescent="0.3">
      <c r="A119" s="6">
        <v>118</v>
      </c>
      <c r="B119" s="3" t="s">
        <v>179</v>
      </c>
      <c r="C119" s="3" t="s">
        <v>104</v>
      </c>
      <c r="D119" s="3" t="s">
        <v>158</v>
      </c>
    </row>
    <row r="120" spans="1:4" ht="15" customHeight="1" x14ac:dyDescent="0.3">
      <c r="A120" s="6">
        <v>119</v>
      </c>
      <c r="B120" s="3" t="s">
        <v>189</v>
      </c>
      <c r="C120" s="3" t="s">
        <v>103</v>
      </c>
      <c r="D120" s="3" t="s">
        <v>73</v>
      </c>
    </row>
    <row r="121" spans="1:4" ht="15" customHeight="1" x14ac:dyDescent="0.3">
      <c r="A121" s="6">
        <v>120</v>
      </c>
      <c r="B121" s="3" t="s">
        <v>58</v>
      </c>
      <c r="C121" s="3" t="s">
        <v>67</v>
      </c>
      <c r="D121" s="3" t="s">
        <v>144</v>
      </c>
    </row>
    <row r="122" spans="1:4" ht="15" customHeight="1" x14ac:dyDescent="0.3">
      <c r="A122" s="6">
        <v>121</v>
      </c>
      <c r="B122" s="3" t="s">
        <v>53</v>
      </c>
      <c r="C122" s="3" t="s">
        <v>106</v>
      </c>
      <c r="D122" s="3" t="s">
        <v>154</v>
      </c>
    </row>
    <row r="123" spans="1:4" ht="15" customHeight="1" x14ac:dyDescent="0.3">
      <c r="A123" s="6">
        <v>122</v>
      </c>
      <c r="B123" s="3" t="s">
        <v>186</v>
      </c>
      <c r="D123" s="3" t="s">
        <v>113</v>
      </c>
    </row>
    <row r="124" spans="1:4" ht="15" customHeight="1" x14ac:dyDescent="0.3">
      <c r="A124" s="6">
        <v>123</v>
      </c>
      <c r="B124" s="3" t="s">
        <v>236</v>
      </c>
      <c r="D124" s="3" t="s">
        <v>73</v>
      </c>
    </row>
    <row r="125" spans="1:4" ht="15" customHeight="1" x14ac:dyDescent="0.3">
      <c r="A125" s="6">
        <v>124</v>
      </c>
      <c r="B125" s="3" t="s">
        <v>119</v>
      </c>
      <c r="D125" s="3" t="s">
        <v>158</v>
      </c>
    </row>
    <row r="126" spans="1:4" ht="15" customHeight="1" x14ac:dyDescent="0.3">
      <c r="A126" s="6">
        <v>125</v>
      </c>
      <c r="B126" s="3" t="s">
        <v>60</v>
      </c>
      <c r="C126" s="3" t="s">
        <v>66</v>
      </c>
      <c r="D126" s="3" t="s">
        <v>146</v>
      </c>
    </row>
    <row r="127" spans="1:4" ht="15" customHeight="1" x14ac:dyDescent="0.3">
      <c r="A127" s="6">
        <v>126</v>
      </c>
      <c r="B127" s="3" t="s">
        <v>192</v>
      </c>
      <c r="C127" s="3" t="s">
        <v>106</v>
      </c>
      <c r="D127" s="3" t="s">
        <v>150</v>
      </c>
    </row>
    <row r="128" spans="1:4" ht="15" customHeight="1" x14ac:dyDescent="0.3">
      <c r="A128" s="6">
        <v>127</v>
      </c>
      <c r="B128" s="3" t="s">
        <v>193</v>
      </c>
      <c r="C128" s="3" t="s">
        <v>104</v>
      </c>
      <c r="D128" s="3" t="s">
        <v>154</v>
      </c>
    </row>
    <row r="129" spans="1:4" ht="15" customHeight="1" x14ac:dyDescent="0.3">
      <c r="A129" s="6">
        <v>128</v>
      </c>
      <c r="B129" s="3" t="s">
        <v>141</v>
      </c>
      <c r="C129" s="3" t="s">
        <v>66</v>
      </c>
      <c r="D129" s="3" t="s">
        <v>152</v>
      </c>
    </row>
    <row r="130" spans="1:4" ht="15" customHeight="1" x14ac:dyDescent="0.3">
      <c r="A130" s="6">
        <v>129</v>
      </c>
      <c r="B130" s="3" t="s">
        <v>123</v>
      </c>
      <c r="C130" s="3" t="s">
        <v>66</v>
      </c>
      <c r="D130" s="3" t="s">
        <v>150</v>
      </c>
    </row>
    <row r="131" spans="1:4" ht="15" customHeight="1" x14ac:dyDescent="0.3">
      <c r="A131" s="6">
        <v>130</v>
      </c>
      <c r="B131" s="3" t="s">
        <v>187</v>
      </c>
      <c r="C131" s="3" t="s">
        <v>103</v>
      </c>
      <c r="D131" s="3" t="s">
        <v>150</v>
      </c>
    </row>
    <row r="132" spans="1:4" ht="15" customHeight="1" x14ac:dyDescent="0.3">
      <c r="A132" s="6">
        <v>131</v>
      </c>
      <c r="B132" s="3" t="s">
        <v>250</v>
      </c>
      <c r="C132" s="3" t="s">
        <v>103</v>
      </c>
      <c r="D132" s="3" t="s">
        <v>146</v>
      </c>
    </row>
    <row r="133" spans="1:4" ht="15" customHeight="1" x14ac:dyDescent="0.3">
      <c r="A133" s="6">
        <v>132</v>
      </c>
      <c r="B133" s="3" t="s">
        <v>133</v>
      </c>
      <c r="C133" s="3" t="s">
        <v>103</v>
      </c>
      <c r="D133" s="3" t="s">
        <v>151</v>
      </c>
    </row>
    <row r="134" spans="1:4" ht="15" customHeight="1" x14ac:dyDescent="0.3">
      <c r="A134" s="6">
        <v>133</v>
      </c>
      <c r="B134" s="3" t="s">
        <v>238</v>
      </c>
      <c r="C134" s="3" t="s">
        <v>66</v>
      </c>
      <c r="D134" s="3" t="s">
        <v>149</v>
      </c>
    </row>
    <row r="135" spans="1:4" ht="15" customHeight="1" x14ac:dyDescent="0.3">
      <c r="A135" s="6">
        <v>134</v>
      </c>
      <c r="B135" s="3" t="s">
        <v>139</v>
      </c>
      <c r="C135" s="3" t="s">
        <v>67</v>
      </c>
      <c r="D135" s="3" t="s">
        <v>158</v>
      </c>
    </row>
    <row r="136" spans="1:4" ht="15" customHeight="1" x14ac:dyDescent="0.3">
      <c r="A136" s="6">
        <v>135</v>
      </c>
      <c r="B136" s="3" t="s">
        <v>124</v>
      </c>
      <c r="C136" s="3" t="s">
        <v>106</v>
      </c>
      <c r="D136" s="3" t="s">
        <v>114</v>
      </c>
    </row>
    <row r="137" spans="1:4" ht="15" customHeight="1" x14ac:dyDescent="0.3">
      <c r="A137" s="6">
        <v>136</v>
      </c>
      <c r="B137" s="3" t="s">
        <v>196</v>
      </c>
      <c r="C137" s="3" t="s">
        <v>107</v>
      </c>
      <c r="D137" s="3" t="s">
        <v>146</v>
      </c>
    </row>
    <row r="138" spans="1:4" ht="15" customHeight="1" x14ac:dyDescent="0.3">
      <c r="A138" s="6">
        <v>137</v>
      </c>
      <c r="B138" s="3" t="s">
        <v>237</v>
      </c>
      <c r="C138" s="3" t="s">
        <v>106</v>
      </c>
      <c r="D138" s="3" t="s">
        <v>158</v>
      </c>
    </row>
    <row r="139" spans="1:4" ht="15" customHeight="1" x14ac:dyDescent="0.3">
      <c r="A139" s="6">
        <v>138</v>
      </c>
      <c r="B139" s="3" t="s">
        <v>201</v>
      </c>
      <c r="C139" s="3" t="s">
        <v>104</v>
      </c>
      <c r="D139" s="3" t="s">
        <v>150</v>
      </c>
    </row>
    <row r="140" spans="1:4" ht="15" customHeight="1" x14ac:dyDescent="0.3">
      <c r="A140" s="6">
        <v>139</v>
      </c>
      <c r="B140" s="3" t="s">
        <v>197</v>
      </c>
      <c r="C140" s="3" t="s">
        <v>102</v>
      </c>
      <c r="D140" s="3" t="s">
        <v>113</v>
      </c>
    </row>
    <row r="141" spans="1:4" ht="15" customHeight="1" x14ac:dyDescent="0.3">
      <c r="A141" s="6">
        <v>140</v>
      </c>
      <c r="B141" s="3" t="s">
        <v>198</v>
      </c>
      <c r="D141" s="3" t="s">
        <v>113</v>
      </c>
    </row>
    <row r="142" spans="1:4" ht="15" customHeight="1" x14ac:dyDescent="0.3">
      <c r="A142" s="6">
        <v>141</v>
      </c>
      <c r="B142" s="3" t="s">
        <v>200</v>
      </c>
      <c r="C142" s="3" t="s">
        <v>106</v>
      </c>
      <c r="D142" s="3" t="s">
        <v>144</v>
      </c>
    </row>
    <row r="143" spans="1:4" ht="15" customHeight="1" x14ac:dyDescent="0.3">
      <c r="A143" s="6">
        <v>142</v>
      </c>
      <c r="B143" s="3" t="s">
        <v>239</v>
      </c>
      <c r="C143" s="3" t="s">
        <v>110</v>
      </c>
      <c r="D143" s="3" t="s">
        <v>75</v>
      </c>
    </row>
    <row r="144" spans="1:4" ht="15" customHeight="1" x14ac:dyDescent="0.3">
      <c r="A144" s="6">
        <v>143</v>
      </c>
      <c r="B144" s="3" t="s">
        <v>126</v>
      </c>
      <c r="C144" s="3" t="s">
        <v>66</v>
      </c>
      <c r="D144" s="3" t="s">
        <v>75</v>
      </c>
    </row>
    <row r="145" spans="1:4" ht="15" customHeight="1" x14ac:dyDescent="0.3">
      <c r="A145" s="6">
        <v>144</v>
      </c>
      <c r="B145" s="3" t="s">
        <v>101</v>
      </c>
      <c r="C145" s="3" t="s">
        <v>104</v>
      </c>
      <c r="D145" s="3" t="s">
        <v>159</v>
      </c>
    </row>
    <row r="146" spans="1:4" ht="15" customHeight="1" x14ac:dyDescent="0.3">
      <c r="A146" s="6">
        <v>145</v>
      </c>
      <c r="B146" s="3" t="s">
        <v>240</v>
      </c>
      <c r="C146" s="3" t="s">
        <v>103</v>
      </c>
      <c r="D146" s="3" t="s">
        <v>150</v>
      </c>
    </row>
    <row r="147" spans="1:4" ht="15" customHeight="1" x14ac:dyDescent="0.3">
      <c r="A147" s="6">
        <v>146</v>
      </c>
      <c r="B147" s="3" t="s">
        <v>199</v>
      </c>
      <c r="D147" s="3" t="s">
        <v>144</v>
      </c>
    </row>
    <row r="148" spans="1:4" ht="15" customHeight="1" x14ac:dyDescent="0.3">
      <c r="A148" s="6">
        <v>147</v>
      </c>
      <c r="B148" s="3" t="s">
        <v>202</v>
      </c>
      <c r="C148" s="3" t="s">
        <v>105</v>
      </c>
      <c r="D148" s="3" t="s">
        <v>144</v>
      </c>
    </row>
    <row r="149" spans="1:4" ht="15" customHeight="1" x14ac:dyDescent="0.3">
      <c r="A149" s="6">
        <v>148</v>
      </c>
      <c r="B149" s="3" t="s">
        <v>203</v>
      </c>
      <c r="C149" s="3" t="s">
        <v>106</v>
      </c>
      <c r="D149" s="3" t="s">
        <v>144</v>
      </c>
    </row>
    <row r="150" spans="1:4" ht="15" customHeight="1" x14ac:dyDescent="0.3">
      <c r="A150" s="6">
        <v>149</v>
      </c>
      <c r="B150" s="3" t="s">
        <v>130</v>
      </c>
      <c r="C150" s="3" t="s">
        <v>103</v>
      </c>
      <c r="D150" s="3" t="s">
        <v>75</v>
      </c>
    </row>
    <row r="151" spans="1:4" ht="15" customHeight="1" x14ac:dyDescent="0.3">
      <c r="A151" s="6">
        <v>150</v>
      </c>
      <c r="B151" s="3" t="s">
        <v>40</v>
      </c>
      <c r="C151" s="3" t="s">
        <v>103</v>
      </c>
      <c r="D151" s="3" t="s">
        <v>144</v>
      </c>
    </row>
    <row r="152" spans="1:4" ht="15" customHeight="1" x14ac:dyDescent="0.3">
      <c r="A152" s="6">
        <v>151</v>
      </c>
      <c r="B152" s="3" t="s">
        <v>204</v>
      </c>
      <c r="C152" s="3" t="s">
        <v>105</v>
      </c>
      <c r="D152" s="3" t="s">
        <v>144</v>
      </c>
    </row>
    <row r="153" spans="1:4" ht="15" customHeight="1" x14ac:dyDescent="0.3">
      <c r="A153" s="6">
        <v>152</v>
      </c>
      <c r="B153" s="3" t="s">
        <v>191</v>
      </c>
      <c r="C153" s="3" t="s">
        <v>105</v>
      </c>
      <c r="D153" s="3" t="s">
        <v>150</v>
      </c>
    </row>
    <row r="154" spans="1:4" ht="15" customHeight="1" x14ac:dyDescent="0.3">
      <c r="A154" s="6">
        <v>153</v>
      </c>
      <c r="B154" s="3" t="s">
        <v>251</v>
      </c>
      <c r="C154" s="3" t="s">
        <v>106</v>
      </c>
      <c r="D154" s="3" t="s">
        <v>114</v>
      </c>
    </row>
    <row r="155" spans="1:4" ht="15" customHeight="1" x14ac:dyDescent="0.3">
      <c r="A155" s="6">
        <v>154</v>
      </c>
      <c r="B155" s="3" t="s">
        <v>241</v>
      </c>
      <c r="C155" s="3" t="s">
        <v>103</v>
      </c>
      <c r="D155" s="3" t="s">
        <v>146</v>
      </c>
    </row>
    <row r="156" spans="1:4" ht="15" customHeight="1" x14ac:dyDescent="0.3">
      <c r="A156" s="6">
        <v>155</v>
      </c>
      <c r="B156" s="3" t="s">
        <v>205</v>
      </c>
      <c r="C156" s="3" t="s">
        <v>104</v>
      </c>
      <c r="D156" s="3" t="s">
        <v>75</v>
      </c>
    </row>
    <row r="157" spans="1:4" ht="15" customHeight="1" x14ac:dyDescent="0.3">
      <c r="A157" s="6">
        <v>156</v>
      </c>
      <c r="B157" s="3" t="s">
        <v>206</v>
      </c>
      <c r="C157" s="3" t="s">
        <v>103</v>
      </c>
      <c r="D157" s="3" t="s">
        <v>73</v>
      </c>
    </row>
    <row r="158" spans="1:4" ht="15" customHeight="1" x14ac:dyDescent="0.3">
      <c r="A158" s="6">
        <v>157</v>
      </c>
      <c r="B158" s="3" t="s">
        <v>242</v>
      </c>
      <c r="C158" s="3" t="s">
        <v>247</v>
      </c>
      <c r="D158" s="3" t="s">
        <v>73</v>
      </c>
    </row>
    <row r="159" spans="1:4" ht="15" customHeight="1" x14ac:dyDescent="0.3">
      <c r="A159" s="6">
        <v>158</v>
      </c>
      <c r="B159" s="3" t="s">
        <v>142</v>
      </c>
      <c r="C159" s="3" t="s">
        <v>104</v>
      </c>
      <c r="D159" s="3" t="s">
        <v>144</v>
      </c>
    </row>
    <row r="160" spans="1:4" ht="15" customHeight="1" x14ac:dyDescent="0.3">
      <c r="A160" s="6">
        <v>159</v>
      </c>
      <c r="B160" s="3" t="s">
        <v>207</v>
      </c>
      <c r="D160" s="3" t="s">
        <v>114</v>
      </c>
    </row>
    <row r="161" spans="1:4" ht="15" customHeight="1" x14ac:dyDescent="0.3">
      <c r="A161" s="6">
        <v>160</v>
      </c>
      <c r="B161" s="3" t="s">
        <v>61</v>
      </c>
      <c r="D161" s="3" t="s">
        <v>157</v>
      </c>
    </row>
    <row r="162" spans="1:4" ht="15" customHeight="1" x14ac:dyDescent="0.3">
      <c r="A162" s="6">
        <v>161</v>
      </c>
      <c r="B162" s="3" t="s">
        <v>62</v>
      </c>
      <c r="C162" s="3" t="s">
        <v>102</v>
      </c>
      <c r="D162" s="3" t="s">
        <v>144</v>
      </c>
    </row>
    <row r="163" spans="1:4" ht="15" customHeight="1" x14ac:dyDescent="0.3">
      <c r="A163" s="6">
        <v>162</v>
      </c>
      <c r="B163" s="3" t="s">
        <v>209</v>
      </c>
      <c r="C163" s="3" t="s">
        <v>106</v>
      </c>
      <c r="D163" s="3" t="s">
        <v>111</v>
      </c>
    </row>
    <row r="164" spans="1:4" ht="15" customHeight="1" x14ac:dyDescent="0.3">
      <c r="A164" s="6">
        <v>163</v>
      </c>
      <c r="B164" s="3" t="s">
        <v>212</v>
      </c>
      <c r="C164" s="3" t="s">
        <v>104</v>
      </c>
      <c r="D164" s="3" t="s">
        <v>218</v>
      </c>
    </row>
    <row r="165" spans="1:4" ht="15" customHeight="1" x14ac:dyDescent="0.3">
      <c r="A165" s="6">
        <v>164</v>
      </c>
      <c r="B165" s="3" t="s">
        <v>208</v>
      </c>
      <c r="C165" s="3" t="s">
        <v>107</v>
      </c>
      <c r="D165" s="3" t="s">
        <v>217</v>
      </c>
    </row>
    <row r="166" spans="1:4" ht="15" customHeight="1" x14ac:dyDescent="0.3">
      <c r="A166" s="6">
        <v>165</v>
      </c>
      <c r="B166" s="3" t="s">
        <v>211</v>
      </c>
      <c r="C166" s="3" t="s">
        <v>103</v>
      </c>
      <c r="D166" s="3" t="s">
        <v>144</v>
      </c>
    </row>
    <row r="167" spans="1:4" ht="15" customHeight="1" x14ac:dyDescent="0.3">
      <c r="A167" s="6">
        <v>166</v>
      </c>
      <c r="B167" s="3" t="s">
        <v>243</v>
      </c>
      <c r="C167" s="3" t="s">
        <v>104</v>
      </c>
      <c r="D167" s="3" t="s">
        <v>146</v>
      </c>
    </row>
    <row r="168" spans="1:4" ht="15" customHeight="1" x14ac:dyDescent="0.3">
      <c r="A168" s="6">
        <v>167</v>
      </c>
      <c r="B168" s="3" t="s">
        <v>129</v>
      </c>
      <c r="C168" s="3" t="s">
        <v>110</v>
      </c>
      <c r="D168" s="3" t="s">
        <v>144</v>
      </c>
    </row>
    <row r="169" spans="1:4" ht="15" customHeight="1" x14ac:dyDescent="0.3">
      <c r="A169" s="6">
        <v>168</v>
      </c>
      <c r="B169" s="3" t="s">
        <v>210</v>
      </c>
      <c r="C169" s="3" t="s">
        <v>103</v>
      </c>
      <c r="D169" s="3" t="s">
        <v>144</v>
      </c>
    </row>
    <row r="170" spans="1:4" ht="15" customHeight="1" x14ac:dyDescent="0.3">
      <c r="A170" s="6">
        <v>169</v>
      </c>
      <c r="B170" s="3" t="s">
        <v>252</v>
      </c>
      <c r="D170" s="3" t="s">
        <v>158</v>
      </c>
    </row>
    <row r="171" spans="1:4" ht="15" customHeight="1" x14ac:dyDescent="0.3">
      <c r="A171" s="6">
        <v>170</v>
      </c>
      <c r="B171" s="3" t="s">
        <v>244</v>
      </c>
      <c r="C171" s="3" t="s">
        <v>109</v>
      </c>
      <c r="D171" s="3" t="s">
        <v>150</v>
      </c>
    </row>
    <row r="172" spans="1:4" ht="15" customHeight="1" x14ac:dyDescent="0.3">
      <c r="A172" s="6">
        <v>171</v>
      </c>
      <c r="B172" s="3" t="s">
        <v>245</v>
      </c>
      <c r="D172" s="3" t="s">
        <v>144</v>
      </c>
    </row>
    <row r="173" spans="1:4" ht="15" customHeight="1" x14ac:dyDescent="0.3">
      <c r="A173" s="6">
        <v>172</v>
      </c>
      <c r="B173" s="3" t="s">
        <v>246</v>
      </c>
      <c r="C173" s="3" t="s">
        <v>103</v>
      </c>
      <c r="D173" s="3" t="s">
        <v>144</v>
      </c>
    </row>
    <row r="174" spans="1:4" ht="15" customHeight="1" x14ac:dyDescent="0.3">
      <c r="A174" s="6">
        <v>173</v>
      </c>
      <c r="B174" s="3" t="s">
        <v>25</v>
      </c>
      <c r="C174" s="3" t="s">
        <v>106</v>
      </c>
      <c r="D174" s="3" t="s">
        <v>150</v>
      </c>
    </row>
    <row r="175" spans="1:4" ht="15" customHeight="1" thickBot="1" x14ac:dyDescent="0.35">
      <c r="A175" s="11"/>
      <c r="B175" s="11"/>
      <c r="C175" s="11"/>
      <c r="D17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2019-08-14T14:12:30Z</dcterms:modified>
</cp:coreProperties>
</file>