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5_18_2006_Investor Relations\Sito\2020\IR\Tool OD\Investitori istituzionali\2019\08_2019\"/>
    </mc:Choice>
  </mc:AlternateContent>
  <xr:revisionPtr revIDLastSave="0" documentId="13_ncr:1_{C079943C-F1B6-49CD-A60F-29F78ED828CE}" xr6:coauthVersionLast="41" xr6:coauthVersionMax="41" xr10:uidLastSave="{00000000-0000-0000-0000-000000000000}"/>
  <bookViews>
    <workbookView xWindow="-108" yWindow="312" windowWidth="23256" windowHeight="12156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20" l="1"/>
  <c r="D9" i="20"/>
  <c r="D8" i="20"/>
  <c r="D7" i="20"/>
  <c r="D6" i="20"/>
  <c r="D5" i="20"/>
  <c r="D4" i="20"/>
  <c r="D3" i="20"/>
  <c r="D2" i="20"/>
  <c r="D5" i="19"/>
  <c r="D4" i="19"/>
  <c r="D3" i="19"/>
  <c r="D2" i="19"/>
  <c r="F198" i="18"/>
  <c r="F199" i="18"/>
  <c r="F200" i="18"/>
  <c r="F201" i="18"/>
  <c r="F202" i="18"/>
  <c r="F203" i="18"/>
  <c r="F204" i="18"/>
  <c r="F205" i="18"/>
  <c r="F206" i="18"/>
  <c r="F207" i="18"/>
  <c r="E208" i="18"/>
  <c r="D198" i="18"/>
  <c r="D199" i="18"/>
  <c r="D200" i="18"/>
  <c r="D201" i="18"/>
  <c r="D202" i="18"/>
  <c r="D203" i="18"/>
  <c r="D204" i="18"/>
  <c r="D205" i="18"/>
  <c r="D206" i="18"/>
  <c r="D207" i="18"/>
  <c r="C208" i="18"/>
  <c r="F27" i="18" l="1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75" i="18"/>
  <c r="F76" i="18"/>
  <c r="F77" i="18"/>
  <c r="F78" i="18"/>
  <c r="F79" i="18"/>
  <c r="F80" i="18"/>
  <c r="F81" i="18"/>
  <c r="F82" i="18"/>
  <c r="F83" i="18"/>
  <c r="F84" i="18"/>
  <c r="F85" i="18"/>
  <c r="F86" i="18"/>
  <c r="F87" i="18"/>
  <c r="F88" i="18"/>
  <c r="F89" i="18"/>
  <c r="F90" i="18"/>
  <c r="F91" i="18"/>
  <c r="F92" i="18"/>
  <c r="F93" i="18"/>
  <c r="F94" i="18"/>
  <c r="F95" i="18"/>
  <c r="F96" i="18"/>
  <c r="F97" i="18"/>
  <c r="F98" i="18"/>
  <c r="F99" i="18"/>
  <c r="F100" i="18"/>
  <c r="F101" i="18"/>
  <c r="F102" i="18"/>
  <c r="F103" i="18"/>
  <c r="F104" i="18"/>
  <c r="F105" i="18"/>
  <c r="F106" i="18"/>
  <c r="F107" i="18"/>
  <c r="F108" i="18"/>
  <c r="F109" i="18"/>
  <c r="F110" i="18"/>
  <c r="F111" i="18"/>
  <c r="F112" i="18"/>
  <c r="F113" i="18"/>
  <c r="F114" i="18"/>
  <c r="F115" i="18"/>
  <c r="F116" i="18"/>
  <c r="F117" i="18"/>
  <c r="F118" i="18"/>
  <c r="F119" i="18"/>
  <c r="F120" i="18"/>
  <c r="F121" i="18"/>
  <c r="F122" i="18"/>
  <c r="F123" i="18"/>
  <c r="F124" i="18"/>
  <c r="F125" i="18"/>
  <c r="F126" i="18"/>
  <c r="F127" i="18"/>
  <c r="F128" i="18"/>
  <c r="F129" i="18"/>
  <c r="F130" i="18"/>
  <c r="F131" i="18"/>
  <c r="F132" i="18"/>
  <c r="F133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146" i="18"/>
  <c r="F147" i="18"/>
  <c r="F148" i="18"/>
  <c r="F149" i="18"/>
  <c r="F150" i="18"/>
  <c r="F151" i="18"/>
  <c r="F152" i="18"/>
  <c r="F153" i="18"/>
  <c r="F154" i="18"/>
  <c r="F155" i="18"/>
  <c r="F156" i="18"/>
  <c r="F157" i="18"/>
  <c r="F158" i="18"/>
  <c r="F159" i="18"/>
  <c r="F160" i="18"/>
  <c r="F161" i="18"/>
  <c r="F162" i="18"/>
  <c r="F163" i="18"/>
  <c r="F164" i="18"/>
  <c r="F165" i="18"/>
  <c r="F166" i="18"/>
  <c r="F167" i="18"/>
  <c r="F168" i="18"/>
  <c r="F169" i="18"/>
  <c r="F170" i="18"/>
  <c r="F171" i="18"/>
  <c r="F172" i="18"/>
  <c r="F173" i="18"/>
  <c r="F174" i="18"/>
  <c r="F175" i="18"/>
  <c r="F176" i="18"/>
  <c r="F177" i="18"/>
  <c r="F178" i="18"/>
  <c r="F179" i="18"/>
  <c r="F180" i="18"/>
  <c r="F181" i="18"/>
  <c r="F182" i="18"/>
  <c r="F183" i="18"/>
  <c r="F184" i="18"/>
  <c r="F185" i="18"/>
  <c r="F186" i="18"/>
  <c r="F187" i="18"/>
  <c r="F188" i="18"/>
  <c r="F189" i="18"/>
  <c r="F190" i="18"/>
  <c r="F191" i="18"/>
  <c r="F192" i="18"/>
  <c r="F193" i="18"/>
  <c r="F194" i="18"/>
  <c r="F195" i="18"/>
  <c r="F196" i="18"/>
  <c r="F197" i="18"/>
  <c r="F3" i="18"/>
  <c r="F4" i="18"/>
  <c r="F5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" i="18"/>
  <c r="D190" i="18" l="1"/>
  <c r="D191" i="18"/>
  <c r="D192" i="18"/>
  <c r="D193" i="18"/>
  <c r="D194" i="18"/>
  <c r="D195" i="18"/>
  <c r="D196" i="18"/>
  <c r="D197" i="18"/>
  <c r="D189" i="18" l="1"/>
  <c r="D188" i="18"/>
  <c r="D187" i="18"/>
  <c r="D185" i="18" l="1"/>
  <c r="D186" i="18"/>
  <c r="D184" i="18" l="1"/>
  <c r="D183" i="18"/>
  <c r="D182" i="18"/>
  <c r="D181" i="18"/>
  <c r="D180" i="18"/>
  <c r="D179" i="18" l="1"/>
  <c r="D178" i="18"/>
  <c r="D177" i="18"/>
  <c r="D176" i="18"/>
  <c r="D175" i="18"/>
  <c r="D174" i="18"/>
  <c r="D173" i="18" l="1"/>
  <c r="D172" i="18"/>
  <c r="D171" i="18"/>
  <c r="D170" i="18"/>
  <c r="D169" i="18"/>
  <c r="D168" i="18" l="1"/>
  <c r="D167" i="18" l="1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D15" i="4" l="1"/>
  <c r="D17" i="4" s="1"/>
  <c r="D208" i="18" l="1"/>
  <c r="F208" i="18" l="1"/>
  <c r="C6" i="19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<sst xmlns="http://schemas.openxmlformats.org/spreadsheetml/2006/main" count="854" uniqueCount="289">
  <si>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</si>
  <si>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</si>
  <si>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</si>
  <si>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</si>
  <si>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</si>
  <si>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</si>
  <si>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</si>
  <si>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</si>
  <si>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</si>
  <si>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</si>
  <si>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Baring Asset Management Ltd.</t>
  </si>
  <si>
    <t>State Street Global Advisors (UK) Ltd.</t>
  </si>
  <si>
    <t>The Vanguard Group, Inc.</t>
  </si>
  <si>
    <t>Banque Degroof Petercam N.V.</t>
  </si>
  <si>
    <t>BlackRock Institutional Trust Company, N.A.</t>
  </si>
  <si>
    <t>Amundi Asset Management</t>
  </si>
  <si>
    <t>Dimensional Fund Advisors, L.P.</t>
  </si>
  <si>
    <t>Wells Capital Management Inc.</t>
  </si>
  <si>
    <t>Anima SGR S.p.A.</t>
  </si>
  <si>
    <t>Eurizon Capital SGR S.p.A.</t>
  </si>
  <si>
    <t>DNCA Investments</t>
  </si>
  <si>
    <t>Nuveen Asset Management, LLC</t>
  </si>
  <si>
    <t>Bank J. Safra Sarasin AG (Asset Management)</t>
  </si>
  <si>
    <t>BlackRock Advisors (UK) Limited</t>
  </si>
  <si>
    <t>Mediolanum Gestione Fondi SGR p.A.</t>
  </si>
  <si>
    <t>BCEE Asset Management</t>
  </si>
  <si>
    <t>Allianz Global Investors GmbH</t>
  </si>
  <si>
    <t>Credit Suisse Asset Management</t>
  </si>
  <si>
    <t>Gabelli Funds, LLC</t>
  </si>
  <si>
    <t>Lyxor Asset Management</t>
  </si>
  <si>
    <t>AQR Capital Management, LLC</t>
  </si>
  <si>
    <t>Acadian Asset Management LLC</t>
  </si>
  <si>
    <t>UBS Asset Management (Switzerland)</t>
  </si>
  <si>
    <t>Vescore AG</t>
  </si>
  <si>
    <t>Charles Schwab Investment Management, Inc.</t>
  </si>
  <si>
    <t>Allianz Global Investors France</t>
  </si>
  <si>
    <t>Goldman Sachs Asset Management (US)</t>
  </si>
  <si>
    <t>Nordea Funds Oy</t>
  </si>
  <si>
    <t>ERSEL Gestion Internationale S.A.</t>
  </si>
  <si>
    <t>State Street Global Advisors (US)</t>
  </si>
  <si>
    <t>Gesnorte, S.A.</t>
  </si>
  <si>
    <t>Decalia Asset Management</t>
  </si>
  <si>
    <t>RAM Active Investments S.A.</t>
  </si>
  <si>
    <t>Robeco Institutional Asset Management B.V.</t>
  </si>
  <si>
    <t>Raiffeisen Kapitalanlage-Gesellschaft mbH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</si>
  <si>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</si>
  <si>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</si>
  <si>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</si>
  <si>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</si>
  <si>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Dimensional Fund Advisors, Ltd.</t>
  </si>
  <si>
    <t>UniCredit Bank AG</t>
  </si>
  <si>
    <t>UBS Asset Management (UK) Ltd.</t>
  </si>
  <si>
    <t>Geode Capital Management, L.L.C.</t>
  </si>
  <si>
    <t>Vanguard Investments Australia Ltd.</t>
  </si>
  <si>
    <t>Goldman Sachs Asset Management International</t>
  </si>
  <si>
    <t>Montepio Gestão de Activos - SGFI, S.A.</t>
  </si>
  <si>
    <t>Parametric Portfolio Associates LLC</t>
  </si>
  <si>
    <t>First Trust Advisors L.P.</t>
  </si>
  <si>
    <t>Northern Trust Investments, Inc.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</si>
  <si>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</si>
  <si>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</si>
  <si>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</si>
  <si>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</si>
  <si>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</si>
  <si>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</si>
  <si>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</si>
  <si>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</si>
  <si>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</si>
  <si>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</si>
  <si>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</si>
  <si>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</si>
  <si>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</si>
  <si>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</si>
  <si>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</si>
  <si>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</si>
  <si>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</si>
  <si>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</si>
  <si>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</si>
  <si>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</si>
  <si>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</si>
  <si>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</si>
  <si>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</si>
  <si>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</si>
  <si>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</si>
  <si>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</si>
  <si>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</si>
  <si>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</si>
  <si>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</si>
  <si>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</si>
  <si>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</si>
  <si>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</si>
  <si>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</si>
  <si>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</si>
  <si>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</si>
  <si>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ID-Sparinvest A/S</t>
  </si>
  <si>
    <t>Aggres. Gr.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</si>
  <si>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</si>
  <si>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</si>
  <si>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</si>
  <si>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</si>
  <si>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</si>
  <si>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</si>
  <si>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</si>
  <si>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</si>
  <si>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</si>
  <si>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Luxembourg</t>
  </si>
  <si>
    <t>Spain</t>
  </si>
  <si>
    <t>Geographical breakdown</t>
  </si>
  <si>
    <t>Generali Investments CEE, a.s.</t>
  </si>
  <si>
    <t>Grantham Mayo Van Otterloo &amp; Co LLC</t>
  </si>
  <si>
    <t>SEI Investments Canada</t>
  </si>
  <si>
    <t>Marshall Wace LLP</t>
  </si>
  <si>
    <t>Totale</t>
  </si>
  <si>
    <t>T. Rowe Price International (UK) Ltd.</t>
  </si>
  <si>
    <t>Zürcher Kantonalbank (Asset Management)</t>
  </si>
  <si>
    <t>Schroder Investment Management Ltd. (SIM)</t>
  </si>
  <si>
    <t>SEI Investments Management Corporation</t>
  </si>
  <si>
    <t>Crow Point Partners, LLC</t>
  </si>
  <si>
    <t>PIMCO (US)</t>
  </si>
  <si>
    <t>Etoile Gestion S.A.</t>
  </si>
  <si>
    <t>GN Invest &amp; Consulting AG</t>
  </si>
  <si>
    <t>First Private Investment Management KAG mbH</t>
  </si>
  <si>
    <t>Siemens Fonds Invest GmbH</t>
  </si>
  <si>
    <t>GLS Gemeinschaftsbank eG</t>
  </si>
  <si>
    <t>T. Rowe Price Associates, Inc.</t>
  </si>
  <si>
    <t>LMCG Investments, LLC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</si>
  <si>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</si>
  <si>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</si>
  <si>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</si>
  <si>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</si>
  <si>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</si>
  <si>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</si>
  <si>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</si>
  <si>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</si>
  <si>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</si>
  <si>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</si>
  <si>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</si>
  <si>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</si>
  <si>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</si>
  <si>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Czech Republic</t>
  </si>
  <si>
    <t>Sweden</t>
  </si>
  <si>
    <t>Portugal</t>
  </si>
  <si>
    <t>Canada</t>
  </si>
  <si>
    <t>Denmark</t>
  </si>
  <si>
    <t>Amundi SGR SpA</t>
  </si>
  <si>
    <t>ARCA Fondi SGR S.p.A</t>
  </si>
  <si>
    <t>California Public Employees' Retirement System</t>
  </si>
  <si>
    <t>NNIP Advisors B.V.</t>
  </si>
  <si>
    <t>Florida State Board of Administration</t>
  </si>
  <si>
    <t>McKinley Capital Management, LLC</t>
  </si>
  <si>
    <t>MFS Investment Management</t>
  </si>
  <si>
    <t>AllianceBernstein L.P.</t>
  </si>
  <si>
    <t>Principal Global Investors (Equity)</t>
  </si>
  <si>
    <t>Ostrum Asset Management</t>
  </si>
  <si>
    <t>Nuveen LLC</t>
  </si>
  <si>
    <t>Meeschaert Asset Management, S.A.S.</t>
  </si>
  <si>
    <t>Bessemer Trust Company, N.A. (US)</t>
  </si>
  <si>
    <t>Connor, Clark &amp; Lunn Investment Management Ltd.</t>
  </si>
  <si>
    <t>First Asset Investment Management, Inc.</t>
  </si>
  <si>
    <t>Counsel Portfolio Services, Inc.</t>
  </si>
  <si>
    <t>Amundi Deutschland GmbH</t>
  </si>
  <si>
    <t>Allianz Global Investors Asia Pacific Limited</t>
  </si>
  <si>
    <t>Valiant Bank AG</t>
  </si>
  <si>
    <t>Fideuram Asset Management (Ireland) dac</t>
  </si>
  <si>
    <t>Consultinvest Asset Management SGR S.p.A.</t>
  </si>
  <si>
    <t>BlackRock Investment Management (UK) Ltd.</t>
  </si>
  <si>
    <t>BlackRock Financial Management, Inc.</t>
  </si>
  <si>
    <t>Tassi &amp; Co. Limited</t>
  </si>
  <si>
    <t>PGIM Investments LLC</t>
  </si>
  <si>
    <t>Callan LLC</t>
  </si>
  <si>
    <t>IST Investmentstiftung</t>
  </si>
  <si>
    <t>LSV Asset Management</t>
  </si>
  <si>
    <t>GlobeFlex Capital, L.P.</t>
  </si>
  <si>
    <t>TIFF Advisory Services, Inc.</t>
  </si>
  <si>
    <t>METROPOLE Gestion</t>
  </si>
  <si>
    <t>American Century Investment Management, Inc.</t>
  </si>
  <si>
    <t>Deutsche Asset Management Americas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</si>
  <si>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</si>
  <si>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</si>
  <si>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</si>
  <si>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</si>
  <si>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</si>
  <si>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</si>
  <si>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</si>
  <si>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APG Asset Management N.V.</t>
  </si>
  <si>
    <t>DWS Investment GmbH</t>
  </si>
  <si>
    <t>INVESCO Asset Management Deutschland GmbH</t>
  </si>
  <si>
    <t>Mellon Investments Corporation</t>
  </si>
  <si>
    <t>BNP Paribas Asset Management France SAS</t>
  </si>
  <si>
    <t>Eurizon Capital S.A.</t>
  </si>
  <si>
    <t>AXA Investment Managers Paris</t>
  </si>
  <si>
    <t>British Columbia Investment Management Corp.</t>
  </si>
  <si>
    <t>Swedbank Robur Fonder AB</t>
  </si>
  <si>
    <t>Sella SGR S.p.A.</t>
  </si>
  <si>
    <t>Kempen Capital Management N.V.</t>
  </si>
  <si>
    <t>Ecofi Investissements S.A</t>
  </si>
  <si>
    <t>INVESCO Asset Management Limited</t>
  </si>
  <si>
    <t>Fiera Capital Corporation</t>
  </si>
  <si>
    <t>Azimut Capital Management Sgr SpA</t>
  </si>
  <si>
    <t>ÖKOWORLD LUX S.A.</t>
  </si>
  <si>
    <t>Commerzbank AG</t>
  </si>
  <si>
    <t>Janus Henderson Investors</t>
  </si>
  <si>
    <t>Aspiriant, LLC</t>
  </si>
  <si>
    <t>BlackRock Asset Management Deutschland AG</t>
  </si>
  <si>
    <t>J. Chahine Capital</t>
  </si>
  <si>
    <t>Helaba Invest Kapitalanlagegesellschaft mbH</t>
  </si>
  <si>
    <t>Tareno International Asset Managers</t>
  </si>
  <si>
    <t>Talence Gestion, SAS</t>
  </si>
  <si>
    <t>Symphonia SGR Spa</t>
  </si>
  <si>
    <t>DWS International GmbH</t>
  </si>
  <si>
    <t>PineBridge Investments LLC</t>
  </si>
  <si>
    <t>Momentum</t>
  </si>
  <si>
    <t>Source: company elaboration based on the shareholders base at the time of the 2018 dividend distribution (updated yearly)</t>
  </si>
  <si>
    <t>CI Investments Inc.</t>
  </si>
  <si>
    <t>Kinea Investimentos Ltda.</t>
  </si>
  <si>
    <t>Swiss Life Asset Managers France</t>
  </si>
  <si>
    <t>Legal &amp; General Investment Management Ltd.</t>
  </si>
  <si>
    <t>Zenit SGR S.p.A.</t>
  </si>
  <si>
    <t>Boston Partners</t>
  </si>
  <si>
    <t>Radin Capital Partners Inc.</t>
  </si>
  <si>
    <t>Brazil</t>
  </si>
  <si>
    <t>National-Bank AG</t>
  </si>
  <si>
    <t>HSBC Global Asset Management (UK) Limited</t>
  </si>
  <si>
    <t>Victory Capital Management Inc.</t>
  </si>
  <si>
    <t>Mediolanum International Funds Limited</t>
  </si>
  <si>
    <t>Voya Investment Management LLC</t>
  </si>
  <si>
    <t>Franklin Templeton Portfolio Advisors, Inc</t>
  </si>
  <si>
    <t>Aviva Investors Global Services Limited</t>
  </si>
  <si>
    <t>Pacer Advisors, Inc.</t>
  </si>
  <si>
    <t>Gesiuris Asset Management S.G.I.I.C., S.A.</t>
  </si>
  <si>
    <t>TCW Asset Management Company LLC</t>
  </si>
  <si>
    <t>QMA LLC</t>
  </si>
  <si>
    <t>IndexIQ Advisors LLC</t>
  </si>
  <si>
    <t>ReAssure Limited</t>
  </si>
  <si>
    <t>Erasmus Gestion</t>
  </si>
  <si>
    <t>Monyx Asset Management</t>
  </si>
  <si>
    <t>Kairos Partners SGR S.p.A.</t>
  </si>
  <si>
    <t>Lazard Asset Management Limited</t>
  </si>
  <si>
    <t>BFT Investment Managers</t>
  </si>
  <si>
    <t>W &amp; W Asset Management GmbH</t>
  </si>
  <si>
    <t>Santander Asset Management UK Limited</t>
  </si>
  <si>
    <t>Banca Finnat Euramerica S.p.A.</t>
  </si>
  <si>
    <t>La Française Asset Management GmbH</t>
  </si>
  <si>
    <t>Assenagon Asset Management S.A.</t>
  </si>
  <si>
    <t>Evli Fund Management Company Ltd.</t>
  </si>
  <si>
    <t>Candriam Belgium S.A.</t>
  </si>
  <si>
    <t>Olympia Wealth Management Ltd</t>
  </si>
  <si>
    <t>Intermonte Advisory e Gestione</t>
  </si>
  <si>
    <t>Ersel Asset Management SGR S.p.A.</t>
  </si>
  <si>
    <t>Aberdeen Asset Managers Ltd.</t>
  </si>
  <si>
    <t>LoCorr Fund Management, LLC</t>
  </si>
  <si>
    <t>Nextam Partners SGR S.p.A.</t>
  </si>
  <si>
    <t>JP Morgan Asset Management</t>
  </si>
  <si>
    <t>Mirae Asset Global Investments (USA) LLC</t>
  </si>
  <si>
    <t>Long/Short</t>
  </si>
  <si>
    <t>Source: public filing from Thomson One as of 31 August 2019</t>
  </si>
  <si>
    <t>Capfi Delen Asset Management</t>
  </si>
  <si>
    <t>Wellington Management Company, LLP</t>
  </si>
  <si>
    <t>LähiTapiola Varainhoito Oy</t>
  </si>
  <si>
    <t>Mediolanum Asset Management Limited</t>
  </si>
  <si>
    <t>Manulife Investment Management (Europe) Limited</t>
  </si>
  <si>
    <t>BlackRock Fund Advisors</t>
  </si>
  <si>
    <t>SEB Investment Management AB</t>
  </si>
  <si>
    <t>SEB Asset Management (Denmark)</t>
  </si>
  <si>
    <t>Neuberger Berman, LLC</t>
  </si>
  <si>
    <t>Quilter Investors Limited</t>
  </si>
  <si>
    <t>Nordea Investment Management AB (Denmark)</t>
  </si>
  <si>
    <t>Danske Capital</t>
  </si>
  <si>
    <t>BlackRock International Ltd.</t>
  </si>
  <si>
    <t>Renta 4 Gestora, S.G.I.I.C., S.A.</t>
  </si>
  <si>
    <t>Degroof Petercam France</t>
  </si>
  <si>
    <t>Royal London Asset Management Ltd.</t>
  </si>
  <si>
    <t>Nomura Asset Management Taiwan Limited</t>
  </si>
  <si>
    <t>Mackenzie Financial Corporation</t>
  </si>
  <si>
    <t>Credit Mutuel Asset Management</t>
  </si>
  <si>
    <t>AZ FUND Management SA</t>
  </si>
  <si>
    <t>SEVEN Capital Management</t>
  </si>
  <si>
    <t>Lyxor Funds Solutions S.A.</t>
  </si>
  <si>
    <t>EdgeHill Partners</t>
  </si>
  <si>
    <t>Morval SIM SpA</t>
  </si>
  <si>
    <t>M &amp; G Investment Management Ltd.</t>
  </si>
  <si>
    <t>Aberdeen Standard Investments (Asia) Limited</t>
  </si>
  <si>
    <t>Algert Global LLC</t>
  </si>
  <si>
    <t>Calvert Research and Management</t>
  </si>
  <si>
    <t>DekaBank Deutsche Girozentrale Luxembourg S.A.</t>
  </si>
  <si>
    <t>Schroder Investment Management (Switzerland) AG</t>
  </si>
  <si>
    <t>TD Asset Management Inc.</t>
  </si>
  <si>
    <t>Taiwan</t>
  </si>
  <si>
    <t>Singapore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</si>
</sst>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0.33687347816053115</c:v>
                </c:pt>
                <c:pt idx="1">
                  <c:v>0.36060856893458038</c:v>
                </c:pt>
                <c:pt idx="2">
                  <c:v>0.22861707351250618</c:v>
                </c:pt>
                <c:pt idx="3">
                  <c:v>7.390087939238231E-2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0.19881850076669502</c:v>
                </c:pt>
                <c:pt idx="1">
                  <c:v>0.40230084935562976</c:v>
                </c:pt>
                <c:pt idx="2">
                  <c:v>8.1035686149531772E-2</c:v>
                </c:pt>
                <c:pt idx="3">
                  <c:v>1.5170072491903407E-2</c:v>
                </c:pt>
                <c:pt idx="4">
                  <c:v>5.8139330017265983E-2</c:v>
                </c:pt>
                <c:pt idx="5">
                  <c:v>9.1116324725613346E-2</c:v>
                </c:pt>
                <c:pt idx="6">
                  <c:v>3.6138760335853629E-2</c:v>
                </c:pt>
                <c:pt idx="7">
                  <c:v>6.6082351964610056E-2</c:v>
                </c:pt>
                <c:pt idx="8">
                  <c:v>5.1198124192897029E-2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8"/>
  <sheetViews>
    <sheetView tabSelected="1" zoomScale="80" zoomScaleNormal="80" workbookViewId="0"/>
  </sheetViews>
  <sheetFormatPr defaultRowHeight="15" customHeight="1" x14ac:dyDescent="0.3"/>
  <cols>
    <col min="1" max="1" width="8.21875" style="3" customWidth="1"/>
    <col min="2" max="2" width="49.6640625" style="3" bestFit="1" customWidth="1"/>
    <col min="3" max="6" width="15.77734375" style="3" customWidth="1"/>
    <col min="7" max="16384" width="8.88671875" style="3"/>
  </cols>
  <sheetData>
    <row r="1" spans="1:9" ht="19.95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178</v>
      </c>
      <c r="F1" s="2" t="s">
        <v>179</v>
      </c>
      <c r="H1" s="4">
        <v>1489538745</v>
      </c>
      <c r="I1" s="5" t="s">
        <v>255</v>
      </c>
    </row>
    <row r="2" spans="1:9" ht="15" customHeight="1" thickTop="1" x14ac:dyDescent="0.3">
      <c r="A2" s="6">
        <v>1</v>
      </c>
      <c r="B2" s="3" t="s">
        <v>8</v>
      </c>
      <c r="C2" s="7">
        <v>42881121</v>
      </c>
      <c r="D2" s="8">
        <f t="shared" ref="D2:D65" si="0">+C2/$H$1</f>
        <v>2.8788187715117139E-2</v>
      </c>
      <c r="E2" s="9">
        <v>31176476</v>
      </c>
      <c r="F2" s="10">
        <f>+IF(ISERR(E2/(C2-E2)),"",E2/(C2-E2))</f>
        <v>2.6635985969672724</v>
      </c>
    </row>
    <row r="3" spans="1:9" ht="15" customHeight="1" x14ac:dyDescent="0.3">
      <c r="A3" s="6">
        <v>2</v>
      </c>
      <c r="B3" s="3" t="s">
        <v>12</v>
      </c>
      <c r="C3" s="7">
        <v>23266792</v>
      </c>
      <c r="D3" s="8">
        <f t="shared" si="0"/>
        <v>1.5620132123518546E-2</v>
      </c>
      <c r="E3" s="9">
        <v>1606277</v>
      </c>
      <c r="F3" s="10">
        <f t="shared" ref="F3:F66" si="1">+IF(ISERR(E3/(C3-E3)),"",E3/(C3-E3))</f>
        <v>7.4156916398340489E-2</v>
      </c>
    </row>
    <row r="4" spans="1:9" ht="15" customHeight="1" x14ac:dyDescent="0.3">
      <c r="A4" s="6">
        <v>3</v>
      </c>
      <c r="B4" s="3" t="s">
        <v>7</v>
      </c>
      <c r="C4" s="7">
        <v>20313655</v>
      </c>
      <c r="D4" s="8">
        <f t="shared" si="0"/>
        <v>1.3637547239497956E-2</v>
      </c>
      <c r="E4" s="9">
        <v>0</v>
      </c>
      <c r="F4" s="10">
        <f t="shared" si="1"/>
        <v>0</v>
      </c>
    </row>
    <row r="5" spans="1:9" ht="15" customHeight="1" x14ac:dyDescent="0.3">
      <c r="A5" s="6">
        <v>4</v>
      </c>
      <c r="B5" s="3" t="s">
        <v>6</v>
      </c>
      <c r="C5" s="7">
        <v>19684491</v>
      </c>
      <c r="D5" s="8">
        <f t="shared" si="0"/>
        <v>1.3215158763795701E-2</v>
      </c>
      <c r="E5" s="9">
        <v>-3912116</v>
      </c>
      <c r="F5" s="10">
        <f t="shared" si="1"/>
        <v>-0.16579146315400345</v>
      </c>
    </row>
    <row r="6" spans="1:9" ht="15" customHeight="1" x14ac:dyDescent="0.3">
      <c r="A6" s="6">
        <v>5</v>
      </c>
      <c r="B6" s="3" t="s">
        <v>16</v>
      </c>
      <c r="C6" s="7">
        <v>13508842</v>
      </c>
      <c r="D6" s="8">
        <f t="shared" si="0"/>
        <v>9.0691444216175789E-3</v>
      </c>
      <c r="E6" s="9">
        <v>280045</v>
      </c>
      <c r="F6" s="10">
        <f t="shared" si="1"/>
        <v>2.1169347447088347E-2</v>
      </c>
    </row>
    <row r="7" spans="1:9" ht="15" customHeight="1" x14ac:dyDescent="0.3">
      <c r="A7" s="6">
        <v>6</v>
      </c>
      <c r="B7" s="3" t="s">
        <v>144</v>
      </c>
      <c r="C7" s="7">
        <v>12505788</v>
      </c>
      <c r="D7" s="8">
        <f t="shared" si="0"/>
        <v>8.3957453553851671E-3</v>
      </c>
      <c r="E7" s="9">
        <v>1030073</v>
      </c>
      <c r="F7" s="10">
        <f t="shared" si="1"/>
        <v>8.9761117281145442E-2</v>
      </c>
    </row>
    <row r="8" spans="1:9" ht="15" customHeight="1" x14ac:dyDescent="0.3">
      <c r="A8" s="6">
        <v>7</v>
      </c>
      <c r="B8" s="3" t="s">
        <v>11</v>
      </c>
      <c r="C8" s="7">
        <v>12309778</v>
      </c>
      <c r="D8" s="8">
        <f t="shared" si="0"/>
        <v>8.2641542835463471E-3</v>
      </c>
      <c r="E8" s="9">
        <v>-6278728</v>
      </c>
      <c r="F8" s="10">
        <f t="shared" si="1"/>
        <v>-0.33777475177402638</v>
      </c>
    </row>
    <row r="9" spans="1:9" ht="15" customHeight="1" x14ac:dyDescent="0.3">
      <c r="A9" s="6">
        <v>8</v>
      </c>
      <c r="B9" s="3" t="s">
        <v>186</v>
      </c>
      <c r="C9" s="7">
        <v>9250937</v>
      </c>
      <c r="D9" s="8">
        <f t="shared" si="0"/>
        <v>6.2106051494484624E-3</v>
      </c>
      <c r="E9" s="9">
        <v>7845737</v>
      </c>
      <c r="F9" s="10">
        <f t="shared" si="1"/>
        <v>5.583359664104754</v>
      </c>
    </row>
    <row r="10" spans="1:9" ht="15" customHeight="1" x14ac:dyDescent="0.3">
      <c r="A10" s="6">
        <v>9</v>
      </c>
      <c r="B10" s="3" t="s">
        <v>10</v>
      </c>
      <c r="C10" s="7">
        <v>9216748</v>
      </c>
      <c r="D10" s="8">
        <f t="shared" si="0"/>
        <v>6.1876524064501592E-3</v>
      </c>
      <c r="E10" s="9">
        <v>-5303500</v>
      </c>
      <c r="F10" s="10">
        <f t="shared" si="1"/>
        <v>-0.36524858253109727</v>
      </c>
    </row>
    <row r="11" spans="1:9" ht="15" customHeight="1" x14ac:dyDescent="0.3">
      <c r="A11" s="6">
        <v>10</v>
      </c>
      <c r="B11" s="3" t="s">
        <v>14</v>
      </c>
      <c r="C11" s="7">
        <v>8400913</v>
      </c>
      <c r="D11" s="8">
        <f t="shared" si="0"/>
        <v>5.6399425850450101E-3</v>
      </c>
      <c r="E11" s="9">
        <v>569144</v>
      </c>
      <c r="F11" s="10">
        <f t="shared" si="1"/>
        <v>7.2671193443013954E-2</v>
      </c>
    </row>
    <row r="12" spans="1:9" ht="15" customHeight="1" x14ac:dyDescent="0.3">
      <c r="A12" s="6">
        <v>11</v>
      </c>
      <c r="B12" s="3" t="s">
        <v>43</v>
      </c>
      <c r="C12" s="7">
        <v>6507815</v>
      </c>
      <c r="D12" s="8">
        <f t="shared" si="0"/>
        <v>4.369013576749895E-3</v>
      </c>
      <c r="E12" s="9">
        <v>3344</v>
      </c>
      <c r="F12" s="10">
        <f t="shared" si="1"/>
        <v>5.1410791131208057E-4</v>
      </c>
    </row>
    <row r="13" spans="1:9" ht="15" customHeight="1" x14ac:dyDescent="0.3">
      <c r="A13" s="6">
        <v>12</v>
      </c>
      <c r="B13" s="3" t="s">
        <v>113</v>
      </c>
      <c r="C13" s="7">
        <v>6479579</v>
      </c>
      <c r="D13" s="8">
        <f t="shared" si="0"/>
        <v>4.3500573729621248E-3</v>
      </c>
      <c r="E13" s="9">
        <v>-374518</v>
      </c>
      <c r="F13" s="10">
        <f t="shared" si="1"/>
        <v>-5.4641479395462308E-2</v>
      </c>
    </row>
    <row r="14" spans="1:9" ht="15" customHeight="1" x14ac:dyDescent="0.3">
      <c r="A14" s="6">
        <v>13</v>
      </c>
      <c r="B14" s="3" t="s">
        <v>15</v>
      </c>
      <c r="C14" s="7">
        <v>6283294</v>
      </c>
      <c r="D14" s="8">
        <f t="shared" si="0"/>
        <v>4.2182816802123534E-3</v>
      </c>
      <c r="E14" s="9">
        <v>380923</v>
      </c>
      <c r="F14" s="10">
        <f t="shared" si="1"/>
        <v>6.4537285101190695E-2</v>
      </c>
    </row>
    <row r="15" spans="1:9" ht="15" customHeight="1" x14ac:dyDescent="0.3">
      <c r="A15" s="6">
        <v>14</v>
      </c>
      <c r="B15" s="3" t="s">
        <v>23</v>
      </c>
      <c r="C15" s="7">
        <v>6018275</v>
      </c>
      <c r="D15" s="8">
        <f t="shared" si="0"/>
        <v>4.0403615013048892E-3</v>
      </c>
      <c r="E15" s="9">
        <v>4747621</v>
      </c>
      <c r="F15" s="10">
        <f t="shared" si="1"/>
        <v>3.7363601735799046</v>
      </c>
    </row>
    <row r="16" spans="1:9" ht="15" customHeight="1" x14ac:dyDescent="0.3">
      <c r="A16" s="6">
        <v>15</v>
      </c>
      <c r="B16" s="3" t="s">
        <v>24</v>
      </c>
      <c r="C16" s="7">
        <v>5563808</v>
      </c>
      <c r="D16" s="8">
        <f t="shared" si="0"/>
        <v>3.7352556411683001E-3</v>
      </c>
      <c r="E16" s="9">
        <v>-3073346</v>
      </c>
      <c r="F16" s="10">
        <f t="shared" si="1"/>
        <v>-0.35582855185863305</v>
      </c>
    </row>
    <row r="17" spans="1:6" ht="15" customHeight="1" x14ac:dyDescent="0.3">
      <c r="A17" s="6">
        <v>16</v>
      </c>
      <c r="B17" s="3" t="s">
        <v>37</v>
      </c>
      <c r="C17" s="7">
        <v>4770865</v>
      </c>
      <c r="D17" s="8">
        <f t="shared" si="0"/>
        <v>3.2029143357395515E-3</v>
      </c>
      <c r="E17" s="9">
        <v>-1768088</v>
      </c>
      <c r="F17" s="10">
        <f t="shared" si="1"/>
        <v>-0.2703931348030793</v>
      </c>
    </row>
    <row r="18" spans="1:6" ht="15" customHeight="1" x14ac:dyDescent="0.3">
      <c r="A18" s="6">
        <v>17</v>
      </c>
      <c r="B18" s="3" t="s">
        <v>153</v>
      </c>
      <c r="C18" s="7">
        <v>3447653</v>
      </c>
      <c r="D18" s="8">
        <f t="shared" si="0"/>
        <v>2.3145775909306741E-3</v>
      </c>
      <c r="E18" s="9">
        <v>2551653</v>
      </c>
      <c r="F18" s="10">
        <f t="shared" si="1"/>
        <v>2.8478270089285713</v>
      </c>
    </row>
    <row r="19" spans="1:6" ht="15" customHeight="1" x14ac:dyDescent="0.3">
      <c r="A19" s="6">
        <v>18</v>
      </c>
      <c r="B19" s="3" t="s">
        <v>148</v>
      </c>
      <c r="C19" s="7">
        <v>3376451</v>
      </c>
      <c r="D19" s="8">
        <f t="shared" si="0"/>
        <v>2.2667762160157841E-3</v>
      </c>
      <c r="E19" s="9">
        <v>1603449</v>
      </c>
      <c r="F19" s="10">
        <f t="shared" si="1"/>
        <v>0.90436953821823096</v>
      </c>
    </row>
    <row r="20" spans="1:6" ht="15" customHeight="1" x14ac:dyDescent="0.3">
      <c r="A20" s="6">
        <v>19</v>
      </c>
      <c r="B20" s="3" t="s">
        <v>183</v>
      </c>
      <c r="C20" s="7">
        <v>3307606</v>
      </c>
      <c r="D20" s="8">
        <f t="shared" si="0"/>
        <v>2.2205572101449433E-3</v>
      </c>
      <c r="E20" s="9">
        <v>2853589</v>
      </c>
      <c r="F20" s="10">
        <f t="shared" si="1"/>
        <v>6.2852029769810382</v>
      </c>
    </row>
    <row r="21" spans="1:6" ht="15" customHeight="1" x14ac:dyDescent="0.3">
      <c r="A21" s="6">
        <v>20</v>
      </c>
      <c r="B21" s="3" t="s">
        <v>30</v>
      </c>
      <c r="C21" s="7">
        <v>3283489</v>
      </c>
      <c r="D21" s="8">
        <f t="shared" si="0"/>
        <v>2.204366291928848E-3</v>
      </c>
      <c r="E21" s="9">
        <v>-222087</v>
      </c>
      <c r="F21" s="10">
        <f t="shared" si="1"/>
        <v>-6.3352498990180223E-2</v>
      </c>
    </row>
    <row r="22" spans="1:6" ht="15" customHeight="1" x14ac:dyDescent="0.3">
      <c r="A22" s="6">
        <v>21</v>
      </c>
      <c r="B22" s="3" t="s">
        <v>57</v>
      </c>
      <c r="C22" s="7">
        <v>3189547</v>
      </c>
      <c r="D22" s="8">
        <f t="shared" si="0"/>
        <v>2.1412984460501563E-3</v>
      </c>
      <c r="E22" s="9">
        <v>2863531</v>
      </c>
      <c r="F22" s="10">
        <f t="shared" si="1"/>
        <v>8.7834063358853545</v>
      </c>
    </row>
    <row r="23" spans="1:6" ht="15" customHeight="1" x14ac:dyDescent="0.3">
      <c r="A23" s="6">
        <v>22</v>
      </c>
      <c r="B23" s="3" t="s">
        <v>203</v>
      </c>
      <c r="C23" s="7">
        <v>2942811</v>
      </c>
      <c r="D23" s="8">
        <f t="shared" si="0"/>
        <v>1.9756525366515392E-3</v>
      </c>
      <c r="E23" s="9">
        <v>2942811</v>
      </c>
      <c r="F23" s="10" t="str">
        <f t="shared" si="1"/>
        <v/>
      </c>
    </row>
    <row r="24" spans="1:6" ht="15" customHeight="1" x14ac:dyDescent="0.3">
      <c r="A24" s="6">
        <v>23</v>
      </c>
      <c r="B24" s="3" t="s">
        <v>145</v>
      </c>
      <c r="C24" s="7">
        <v>2638519</v>
      </c>
      <c r="D24" s="8">
        <f t="shared" si="0"/>
        <v>1.7713664776138468E-3</v>
      </c>
      <c r="E24" s="9">
        <v>-6013288</v>
      </c>
      <c r="F24" s="10">
        <f t="shared" si="1"/>
        <v>-0.69503260995073057</v>
      </c>
    </row>
    <row r="25" spans="1:6" ht="15" customHeight="1" x14ac:dyDescent="0.3">
      <c r="A25" s="6">
        <v>24</v>
      </c>
      <c r="B25" s="3" t="s">
        <v>182</v>
      </c>
      <c r="C25" s="7">
        <v>2546997</v>
      </c>
      <c r="D25" s="8">
        <f t="shared" si="0"/>
        <v>1.7099232957515315E-3</v>
      </c>
      <c r="E25" s="9">
        <v>-1776000</v>
      </c>
      <c r="F25" s="10">
        <f t="shared" si="1"/>
        <v>-0.41082610050388652</v>
      </c>
    </row>
    <row r="26" spans="1:6" ht="15" customHeight="1" x14ac:dyDescent="0.3">
      <c r="A26" s="6">
        <v>25</v>
      </c>
      <c r="B26" s="3" t="s">
        <v>147</v>
      </c>
      <c r="C26" s="7">
        <v>2500000</v>
      </c>
      <c r="D26" s="8">
        <f t="shared" si="0"/>
        <v>1.678371917744241E-3</v>
      </c>
      <c r="E26" s="9">
        <v>0</v>
      </c>
      <c r="F26" s="10">
        <f t="shared" si="1"/>
        <v>0</v>
      </c>
    </row>
    <row r="27" spans="1:6" ht="15" customHeight="1" x14ac:dyDescent="0.3">
      <c r="A27" s="6">
        <v>26</v>
      </c>
      <c r="B27" s="3" t="s">
        <v>20</v>
      </c>
      <c r="C27" s="7">
        <v>2403730</v>
      </c>
      <c r="D27" s="8">
        <f t="shared" si="0"/>
        <v>1.6137411719357457E-3</v>
      </c>
      <c r="E27" s="9">
        <v>382230</v>
      </c>
      <c r="F27" s="10">
        <f t="shared" si="1"/>
        <v>0.18908236458075686</v>
      </c>
    </row>
    <row r="28" spans="1:6" ht="15" customHeight="1" x14ac:dyDescent="0.3">
      <c r="A28" s="6">
        <v>27</v>
      </c>
      <c r="B28" s="3" t="s">
        <v>152</v>
      </c>
      <c r="C28" s="7">
        <v>2365371</v>
      </c>
      <c r="D28" s="8">
        <f t="shared" si="0"/>
        <v>1.5879889045786453E-3</v>
      </c>
      <c r="E28" s="9">
        <v>523189</v>
      </c>
      <c r="F28" s="10">
        <f t="shared" si="1"/>
        <v>0.2840050548751426</v>
      </c>
    </row>
    <row r="29" spans="1:6" ht="15" customHeight="1" x14ac:dyDescent="0.3">
      <c r="A29" s="6">
        <v>28</v>
      </c>
      <c r="B29" s="3" t="s">
        <v>256</v>
      </c>
      <c r="C29" s="7">
        <v>2334000</v>
      </c>
      <c r="D29" s="8">
        <f t="shared" si="0"/>
        <v>1.5669280224060234E-3</v>
      </c>
      <c r="E29" s="9">
        <v>2334000</v>
      </c>
      <c r="F29" s="10" t="str">
        <f t="shared" si="1"/>
        <v/>
      </c>
    </row>
    <row r="30" spans="1:6" ht="15" customHeight="1" x14ac:dyDescent="0.3">
      <c r="A30" s="6">
        <v>29</v>
      </c>
      <c r="B30" s="3" t="s">
        <v>184</v>
      </c>
      <c r="C30" s="7">
        <v>2171202</v>
      </c>
      <c r="D30" s="8">
        <f t="shared" si="0"/>
        <v>1.4576337858200525E-3</v>
      </c>
      <c r="E30" s="9">
        <v>-465943</v>
      </c>
      <c r="F30" s="10">
        <f t="shared" si="1"/>
        <v>-0.17668463432992876</v>
      </c>
    </row>
    <row r="31" spans="1:6" ht="15" customHeight="1" x14ac:dyDescent="0.3">
      <c r="A31" s="6">
        <v>30</v>
      </c>
      <c r="B31" s="3" t="s">
        <v>146</v>
      </c>
      <c r="C31" s="7">
        <v>2067973</v>
      </c>
      <c r="D31" s="8">
        <f t="shared" si="0"/>
        <v>1.3883311239413245E-3</v>
      </c>
      <c r="E31" s="9">
        <v>0</v>
      </c>
      <c r="F31" s="10">
        <f t="shared" si="1"/>
        <v>0</v>
      </c>
    </row>
    <row r="32" spans="1:6" ht="15" customHeight="1" x14ac:dyDescent="0.3">
      <c r="A32" s="6">
        <v>31</v>
      </c>
      <c r="B32" s="3" t="s">
        <v>17</v>
      </c>
      <c r="C32" s="7">
        <v>2007079</v>
      </c>
      <c r="D32" s="8">
        <f t="shared" si="0"/>
        <v>1.3474500121176773E-3</v>
      </c>
      <c r="E32" s="9">
        <v>7079</v>
      </c>
      <c r="F32" s="10">
        <f t="shared" si="1"/>
        <v>3.5395000000000001E-3</v>
      </c>
    </row>
    <row r="33" spans="1:6" ht="15" customHeight="1" x14ac:dyDescent="0.3">
      <c r="A33" s="6">
        <v>32</v>
      </c>
      <c r="B33" s="3" t="s">
        <v>149</v>
      </c>
      <c r="C33" s="7">
        <v>1981725</v>
      </c>
      <c r="D33" s="8">
        <f t="shared" si="0"/>
        <v>1.3304286354766824E-3</v>
      </c>
      <c r="E33" s="9">
        <v>333348</v>
      </c>
      <c r="F33" s="10">
        <f t="shared" si="1"/>
        <v>0.20222800973321031</v>
      </c>
    </row>
    <row r="34" spans="1:6" ht="15" customHeight="1" x14ac:dyDescent="0.3">
      <c r="A34" s="6">
        <v>33</v>
      </c>
      <c r="B34" s="3" t="s">
        <v>185</v>
      </c>
      <c r="C34" s="7">
        <v>1936591</v>
      </c>
      <c r="D34" s="8">
        <f t="shared" si="0"/>
        <v>1.3001279802224951E-3</v>
      </c>
      <c r="E34" s="9">
        <v>-334188</v>
      </c>
      <c r="F34" s="10">
        <f t="shared" si="1"/>
        <v>-0.14716887904987672</v>
      </c>
    </row>
    <row r="35" spans="1:6" ht="15" customHeight="1" x14ac:dyDescent="0.3">
      <c r="A35" s="6">
        <v>34</v>
      </c>
      <c r="B35" s="3" t="s">
        <v>58</v>
      </c>
      <c r="C35" s="7">
        <v>1920136</v>
      </c>
      <c r="D35" s="8">
        <f t="shared" si="0"/>
        <v>1.2890809362599025E-3</v>
      </c>
      <c r="E35" s="9">
        <v>1147550</v>
      </c>
      <c r="F35" s="10">
        <f t="shared" si="1"/>
        <v>1.4853362602998241</v>
      </c>
    </row>
    <row r="36" spans="1:6" ht="15" customHeight="1" x14ac:dyDescent="0.3">
      <c r="A36" s="6">
        <v>35</v>
      </c>
      <c r="B36" s="3" t="s">
        <v>214</v>
      </c>
      <c r="C36" s="7">
        <v>1860780</v>
      </c>
      <c r="D36" s="8">
        <f t="shared" si="0"/>
        <v>1.2492323588400515E-3</v>
      </c>
      <c r="E36" s="9">
        <v>1860780</v>
      </c>
      <c r="F36" s="10" t="str">
        <f t="shared" si="1"/>
        <v/>
      </c>
    </row>
    <row r="37" spans="1:6" ht="15" customHeight="1" x14ac:dyDescent="0.3">
      <c r="A37" s="6">
        <v>36</v>
      </c>
      <c r="B37" s="3" t="s">
        <v>28</v>
      </c>
      <c r="C37" s="7">
        <v>1795000</v>
      </c>
      <c r="D37" s="8">
        <f t="shared" si="0"/>
        <v>1.2050710369403651E-3</v>
      </c>
      <c r="E37" s="9">
        <v>35100</v>
      </c>
      <c r="F37" s="10">
        <f t="shared" si="1"/>
        <v>1.9944315017898746E-2</v>
      </c>
    </row>
    <row r="38" spans="1:6" ht="15" customHeight="1" x14ac:dyDescent="0.3">
      <c r="A38" s="6">
        <v>37</v>
      </c>
      <c r="B38" s="3" t="s">
        <v>116</v>
      </c>
      <c r="C38" s="7">
        <v>1664458</v>
      </c>
      <c r="D38" s="8">
        <f t="shared" si="0"/>
        <v>1.1174318261858976E-3</v>
      </c>
      <c r="E38" s="9">
        <v>361886</v>
      </c>
      <c r="F38" s="10">
        <f t="shared" si="1"/>
        <v>0.27782418169590628</v>
      </c>
    </row>
    <row r="39" spans="1:6" ht="15" customHeight="1" x14ac:dyDescent="0.3">
      <c r="A39" s="6">
        <v>38</v>
      </c>
      <c r="B39" s="3" t="s">
        <v>195</v>
      </c>
      <c r="C39" s="7">
        <v>1491377</v>
      </c>
      <c r="D39" s="8">
        <f t="shared" si="0"/>
        <v>1.0012341102278613E-3</v>
      </c>
      <c r="E39" s="9">
        <v>115036</v>
      </c>
      <c r="F39" s="10">
        <f t="shared" si="1"/>
        <v>8.3581031154343288E-2</v>
      </c>
    </row>
    <row r="40" spans="1:6" ht="15" customHeight="1" x14ac:dyDescent="0.3">
      <c r="A40" s="6">
        <v>39</v>
      </c>
      <c r="B40" s="3" t="s">
        <v>213</v>
      </c>
      <c r="C40" s="7">
        <v>1396330</v>
      </c>
      <c r="D40" s="8">
        <f t="shared" si="0"/>
        <v>9.3742442396152644E-4</v>
      </c>
      <c r="E40" s="9">
        <v>1396330</v>
      </c>
      <c r="F40" s="10" t="str">
        <f t="shared" si="1"/>
        <v/>
      </c>
    </row>
    <row r="41" spans="1:6" ht="15" customHeight="1" x14ac:dyDescent="0.3">
      <c r="A41" s="6">
        <v>40</v>
      </c>
      <c r="B41" s="3" t="s">
        <v>204</v>
      </c>
      <c r="C41" s="7">
        <v>1366518</v>
      </c>
      <c r="D41" s="8">
        <f t="shared" si="0"/>
        <v>9.1741017451680987E-4</v>
      </c>
      <c r="E41" s="9">
        <v>1366518</v>
      </c>
      <c r="F41" s="10" t="str">
        <f t="shared" si="1"/>
        <v/>
      </c>
    </row>
    <row r="42" spans="1:6" ht="15" customHeight="1" x14ac:dyDescent="0.3">
      <c r="A42" s="6">
        <v>41</v>
      </c>
      <c r="B42" s="3" t="s">
        <v>34</v>
      </c>
      <c r="C42" s="7">
        <v>1280555</v>
      </c>
      <c r="D42" s="8">
        <f t="shared" si="0"/>
        <v>8.5969902045079059E-4</v>
      </c>
      <c r="E42" s="9">
        <v>-979263</v>
      </c>
      <c r="F42" s="10">
        <f t="shared" si="1"/>
        <v>-0.43333710944863701</v>
      </c>
    </row>
    <row r="43" spans="1:6" ht="15" customHeight="1" x14ac:dyDescent="0.3">
      <c r="A43" s="6">
        <v>42</v>
      </c>
      <c r="B43" s="3" t="s">
        <v>165</v>
      </c>
      <c r="C43" s="7">
        <v>1213343</v>
      </c>
      <c r="D43" s="8">
        <f t="shared" si="0"/>
        <v>8.1457632711662026E-4</v>
      </c>
      <c r="E43" s="9">
        <v>942895</v>
      </c>
      <c r="F43" s="10">
        <f t="shared" si="1"/>
        <v>3.4864188309767496</v>
      </c>
    </row>
    <row r="44" spans="1:6" ht="15" customHeight="1" x14ac:dyDescent="0.3">
      <c r="A44" s="6">
        <v>43</v>
      </c>
      <c r="B44" s="3" t="s">
        <v>49</v>
      </c>
      <c r="C44" s="7">
        <v>1135969</v>
      </c>
      <c r="D44" s="8">
        <f t="shared" si="0"/>
        <v>7.6263138761120306E-4</v>
      </c>
      <c r="E44" s="9">
        <v>936235</v>
      </c>
      <c r="F44" s="10">
        <f t="shared" si="1"/>
        <v>4.6874092543082302</v>
      </c>
    </row>
    <row r="45" spans="1:6" ht="15" customHeight="1" x14ac:dyDescent="0.3">
      <c r="A45" s="6">
        <v>44</v>
      </c>
      <c r="B45" s="3" t="s">
        <v>115</v>
      </c>
      <c r="C45" s="7">
        <v>1098695</v>
      </c>
      <c r="D45" s="8">
        <f t="shared" si="0"/>
        <v>7.3760753366640354E-4</v>
      </c>
      <c r="E45" s="9">
        <v>-1308391</v>
      </c>
      <c r="F45" s="10">
        <f t="shared" si="1"/>
        <v>-0.54355806149011709</v>
      </c>
    </row>
    <row r="46" spans="1:6" ht="15" customHeight="1" x14ac:dyDescent="0.3">
      <c r="A46" s="6">
        <v>45</v>
      </c>
      <c r="B46" s="3" t="s">
        <v>192</v>
      </c>
      <c r="C46" s="7">
        <v>1066728</v>
      </c>
      <c r="D46" s="8">
        <f t="shared" si="0"/>
        <v>7.161465276285915E-4</v>
      </c>
      <c r="E46" s="9">
        <v>789937</v>
      </c>
      <c r="F46" s="10">
        <f t="shared" si="1"/>
        <v>2.8539114349816286</v>
      </c>
    </row>
    <row r="47" spans="1:6" ht="15" customHeight="1" x14ac:dyDescent="0.3">
      <c r="A47" s="6">
        <v>46</v>
      </c>
      <c r="B47" s="3" t="s">
        <v>18</v>
      </c>
      <c r="C47" s="7">
        <v>1045400</v>
      </c>
      <c r="D47" s="8">
        <f t="shared" si="0"/>
        <v>7.0182800112393183E-4</v>
      </c>
      <c r="E47" s="9">
        <v>-570284</v>
      </c>
      <c r="F47" s="10">
        <f t="shared" si="1"/>
        <v>-0.35296753573099693</v>
      </c>
    </row>
    <row r="48" spans="1:6" ht="15" customHeight="1" x14ac:dyDescent="0.3">
      <c r="A48" s="6">
        <v>47</v>
      </c>
      <c r="B48" s="3" t="s">
        <v>47</v>
      </c>
      <c r="C48" s="7">
        <v>1041668</v>
      </c>
      <c r="D48" s="8">
        <f t="shared" si="0"/>
        <v>6.9932252752512324E-4</v>
      </c>
      <c r="E48" s="9">
        <v>-68734</v>
      </c>
      <c r="F48" s="10">
        <f t="shared" si="1"/>
        <v>-6.1900104646785581E-2</v>
      </c>
    </row>
    <row r="49" spans="1:6" ht="15" customHeight="1" x14ac:dyDescent="0.3">
      <c r="A49" s="6">
        <v>48</v>
      </c>
      <c r="B49" s="3" t="s">
        <v>42</v>
      </c>
      <c r="C49" s="7">
        <v>1022033</v>
      </c>
      <c r="D49" s="8">
        <f t="shared" si="0"/>
        <v>6.8614059448315998E-4</v>
      </c>
      <c r="E49" s="9">
        <v>764787</v>
      </c>
      <c r="F49" s="10">
        <f t="shared" si="1"/>
        <v>2.9729791716878009</v>
      </c>
    </row>
    <row r="50" spans="1:6" ht="15" customHeight="1" x14ac:dyDescent="0.3">
      <c r="A50" s="6">
        <v>49</v>
      </c>
      <c r="B50" s="3" t="s">
        <v>117</v>
      </c>
      <c r="C50" s="7">
        <v>1000000</v>
      </c>
      <c r="D50" s="8">
        <f t="shared" si="0"/>
        <v>6.7134876709769645E-4</v>
      </c>
      <c r="E50" s="9">
        <v>0</v>
      </c>
      <c r="F50" s="10">
        <f t="shared" si="1"/>
        <v>0</v>
      </c>
    </row>
    <row r="51" spans="1:6" ht="15" customHeight="1" x14ac:dyDescent="0.3">
      <c r="A51" s="6">
        <v>50</v>
      </c>
      <c r="B51" s="3" t="s">
        <v>111</v>
      </c>
      <c r="C51" s="7">
        <v>987028</v>
      </c>
      <c r="D51" s="8">
        <f t="shared" si="0"/>
        <v>6.6264003089090511E-4</v>
      </c>
      <c r="E51" s="9">
        <v>0</v>
      </c>
      <c r="F51" s="10">
        <f t="shared" si="1"/>
        <v>0</v>
      </c>
    </row>
    <row r="52" spans="1:6" ht="15" customHeight="1" x14ac:dyDescent="0.3">
      <c r="A52" s="6">
        <v>51</v>
      </c>
      <c r="B52" s="3" t="s">
        <v>9</v>
      </c>
      <c r="C52" s="7">
        <v>980152</v>
      </c>
      <c r="D52" s="8">
        <f t="shared" si="0"/>
        <v>6.5802383676834134E-4</v>
      </c>
      <c r="E52" s="9">
        <v>-1962277</v>
      </c>
      <c r="F52" s="10">
        <f t="shared" si="1"/>
        <v>-0.66689017814873353</v>
      </c>
    </row>
    <row r="53" spans="1:6" ht="15" customHeight="1" x14ac:dyDescent="0.3">
      <c r="A53" s="6">
        <v>52</v>
      </c>
      <c r="B53" s="3" t="s">
        <v>50</v>
      </c>
      <c r="C53" s="7">
        <v>964849</v>
      </c>
      <c r="D53" s="8">
        <f t="shared" si="0"/>
        <v>6.4775018658544533E-4</v>
      </c>
      <c r="E53" s="9">
        <v>0</v>
      </c>
      <c r="F53" s="10">
        <f t="shared" si="1"/>
        <v>0</v>
      </c>
    </row>
    <row r="54" spans="1:6" ht="15" customHeight="1" x14ac:dyDescent="0.3">
      <c r="A54" s="6">
        <v>53</v>
      </c>
      <c r="B54" s="3" t="s">
        <v>151</v>
      </c>
      <c r="C54" s="7">
        <v>896108</v>
      </c>
      <c r="D54" s="8">
        <f t="shared" si="0"/>
        <v>6.0160100098638253E-4</v>
      </c>
      <c r="E54" s="9">
        <v>-187077</v>
      </c>
      <c r="F54" s="10">
        <f t="shared" si="1"/>
        <v>-0.17271010953807522</v>
      </c>
    </row>
    <row r="55" spans="1:6" ht="15" customHeight="1" x14ac:dyDescent="0.3">
      <c r="A55" s="6">
        <v>54</v>
      </c>
      <c r="B55" s="3" t="s">
        <v>156</v>
      </c>
      <c r="C55" s="7">
        <v>857976</v>
      </c>
      <c r="D55" s="8">
        <f t="shared" si="0"/>
        <v>5.7600112979941322E-4</v>
      </c>
      <c r="E55" s="9">
        <v>412280</v>
      </c>
      <c r="F55" s="10">
        <f t="shared" si="1"/>
        <v>0.92502512923607128</v>
      </c>
    </row>
    <row r="56" spans="1:6" ht="15" customHeight="1" x14ac:dyDescent="0.3">
      <c r="A56" s="6">
        <v>55</v>
      </c>
      <c r="B56" s="3" t="s">
        <v>22</v>
      </c>
      <c r="C56" s="7">
        <v>833130</v>
      </c>
      <c r="D56" s="8">
        <f t="shared" si="0"/>
        <v>5.5932079833210385E-4</v>
      </c>
      <c r="E56" s="33">
        <v>182349</v>
      </c>
      <c r="F56" s="10">
        <f t="shared" si="1"/>
        <v>0.28020025169757568</v>
      </c>
    </row>
    <row r="57" spans="1:6" ht="15" customHeight="1" x14ac:dyDescent="0.3">
      <c r="A57" s="6">
        <v>56</v>
      </c>
      <c r="B57" s="3" t="s">
        <v>35</v>
      </c>
      <c r="C57" s="7">
        <v>830000</v>
      </c>
      <c r="D57" s="8">
        <f t="shared" si="0"/>
        <v>5.5721947669108804E-4</v>
      </c>
      <c r="E57" s="9">
        <v>-70000</v>
      </c>
      <c r="F57" s="10">
        <f t="shared" si="1"/>
        <v>-7.7777777777777779E-2</v>
      </c>
    </row>
    <row r="58" spans="1:6" ht="15" customHeight="1" x14ac:dyDescent="0.3">
      <c r="A58" s="6">
        <v>57</v>
      </c>
      <c r="B58" s="3" t="s">
        <v>257</v>
      </c>
      <c r="C58" s="7">
        <v>815197</v>
      </c>
      <c r="D58" s="8">
        <f t="shared" si="0"/>
        <v>5.4728150089174078E-4</v>
      </c>
      <c r="E58" s="9">
        <v>0</v>
      </c>
      <c r="F58" s="10">
        <f t="shared" si="1"/>
        <v>0</v>
      </c>
    </row>
    <row r="59" spans="1:6" ht="15" customHeight="1" x14ac:dyDescent="0.3">
      <c r="A59" s="6">
        <v>58</v>
      </c>
      <c r="B59" s="3" t="s">
        <v>206</v>
      </c>
      <c r="C59" s="7">
        <v>807000</v>
      </c>
      <c r="D59" s="8">
        <f t="shared" si="0"/>
        <v>5.4177845504784102E-4</v>
      </c>
      <c r="E59" s="9">
        <v>807000</v>
      </c>
      <c r="F59" s="10" t="str">
        <f t="shared" si="1"/>
        <v/>
      </c>
    </row>
    <row r="60" spans="1:6" ht="15" customHeight="1" x14ac:dyDescent="0.3">
      <c r="A60" s="6">
        <v>59</v>
      </c>
      <c r="B60" s="3" t="s">
        <v>109</v>
      </c>
      <c r="C60" s="7">
        <v>798963</v>
      </c>
      <c r="D60" s="8">
        <f t="shared" si="0"/>
        <v>5.3638282500667687E-4</v>
      </c>
      <c r="E60" s="9">
        <v>-806312</v>
      </c>
      <c r="F60" s="10">
        <f t="shared" si="1"/>
        <v>-0.50228901590070241</v>
      </c>
    </row>
    <row r="61" spans="1:6" ht="15" customHeight="1" x14ac:dyDescent="0.3">
      <c r="A61" s="6">
        <v>60</v>
      </c>
      <c r="B61" s="3" t="s">
        <v>27</v>
      </c>
      <c r="C61" s="7">
        <v>791153</v>
      </c>
      <c r="D61" s="8">
        <f t="shared" si="0"/>
        <v>5.3113959113564382E-4</v>
      </c>
      <c r="E61" s="9">
        <v>467470</v>
      </c>
      <c r="F61" s="10">
        <f t="shared" si="1"/>
        <v>1.4442216613167822</v>
      </c>
    </row>
    <row r="62" spans="1:6" ht="15" customHeight="1" x14ac:dyDescent="0.3">
      <c r="A62" s="6">
        <v>61</v>
      </c>
      <c r="B62" s="3" t="s">
        <v>31</v>
      </c>
      <c r="C62" s="7">
        <v>773404</v>
      </c>
      <c r="D62" s="8">
        <f t="shared" si="0"/>
        <v>5.192238218684268E-4</v>
      </c>
      <c r="E62" s="9">
        <v>-559402</v>
      </c>
      <c r="F62" s="10">
        <f t="shared" si="1"/>
        <v>-0.41971749827056604</v>
      </c>
    </row>
    <row r="63" spans="1:6" ht="15" customHeight="1" x14ac:dyDescent="0.3">
      <c r="A63" s="6">
        <v>62</v>
      </c>
      <c r="B63" s="3" t="s">
        <v>25</v>
      </c>
      <c r="C63" s="7">
        <v>769045</v>
      </c>
      <c r="D63" s="8">
        <f t="shared" si="0"/>
        <v>5.1629741259264796E-4</v>
      </c>
      <c r="E63" s="9">
        <v>-877532</v>
      </c>
      <c r="F63" s="10">
        <f t="shared" si="1"/>
        <v>-0.53294319063123075</v>
      </c>
    </row>
    <row r="64" spans="1:6" ht="15" customHeight="1" x14ac:dyDescent="0.3">
      <c r="A64" s="6">
        <v>63</v>
      </c>
      <c r="B64" s="3" t="s">
        <v>188</v>
      </c>
      <c r="C64" s="7">
        <v>761602</v>
      </c>
      <c r="D64" s="8">
        <f t="shared" si="0"/>
        <v>5.1130056371913974E-4</v>
      </c>
      <c r="E64" s="9">
        <v>-948289</v>
      </c>
      <c r="F64" s="10">
        <f t="shared" si="1"/>
        <v>-0.5545903218392283</v>
      </c>
    </row>
    <row r="65" spans="1:6" ht="15" customHeight="1" x14ac:dyDescent="0.3">
      <c r="A65" s="6">
        <v>64</v>
      </c>
      <c r="B65" s="3" t="s">
        <v>40</v>
      </c>
      <c r="C65" s="7">
        <v>757399</v>
      </c>
      <c r="D65" s="8">
        <f t="shared" si="0"/>
        <v>5.084788848510282E-4</v>
      </c>
      <c r="E65" s="9">
        <v>-39689</v>
      </c>
      <c r="F65" s="10">
        <f t="shared" si="1"/>
        <v>-4.9792494680637518E-2</v>
      </c>
    </row>
    <row r="66" spans="1:6" ht="15" customHeight="1" x14ac:dyDescent="0.3">
      <c r="A66" s="6">
        <v>65</v>
      </c>
      <c r="B66" s="3" t="s">
        <v>198</v>
      </c>
      <c r="C66" s="7">
        <v>750000</v>
      </c>
      <c r="D66" s="8">
        <f t="shared" ref="D66:D129" si="2">+C66/$H$1</f>
        <v>5.0351157532327231E-4</v>
      </c>
      <c r="E66" s="9">
        <v>-210000</v>
      </c>
      <c r="F66" s="10">
        <f t="shared" si="1"/>
        <v>-0.21875</v>
      </c>
    </row>
    <row r="67" spans="1:6" ht="15" customHeight="1" x14ac:dyDescent="0.3">
      <c r="A67" s="6">
        <v>66</v>
      </c>
      <c r="B67" s="3" t="s">
        <v>19</v>
      </c>
      <c r="C67" s="7">
        <v>747359</v>
      </c>
      <c r="D67" s="8">
        <f t="shared" si="2"/>
        <v>5.0173854322936725E-4</v>
      </c>
      <c r="E67" s="9">
        <v>-9334127</v>
      </c>
      <c r="F67" s="10">
        <f t="shared" ref="F67:F130" si="3">+IF(ISERR(E67/(C67-E67)),"",E67/(C67-E67))</f>
        <v>-0.92586817062484639</v>
      </c>
    </row>
    <row r="68" spans="1:6" ht="15" customHeight="1" x14ac:dyDescent="0.3">
      <c r="A68" s="6">
        <v>67</v>
      </c>
      <c r="B68" s="3" t="s">
        <v>191</v>
      </c>
      <c r="C68" s="7">
        <v>704557</v>
      </c>
      <c r="D68" s="8">
        <f t="shared" si="2"/>
        <v>4.7300347330005171E-4</v>
      </c>
      <c r="E68" s="33">
        <v>365332</v>
      </c>
      <c r="F68" s="10">
        <f t="shared" si="3"/>
        <v>1.0769607192866091</v>
      </c>
    </row>
    <row r="69" spans="1:6" ht="15" customHeight="1" x14ac:dyDescent="0.3">
      <c r="A69" s="6">
        <v>68</v>
      </c>
      <c r="B69" s="3" t="s">
        <v>123</v>
      </c>
      <c r="C69" s="7">
        <v>700000</v>
      </c>
      <c r="D69" s="8">
        <f t="shared" si="2"/>
        <v>4.699441369683875E-4</v>
      </c>
      <c r="E69" s="9">
        <v>0</v>
      </c>
      <c r="F69" s="10">
        <f t="shared" si="3"/>
        <v>0</v>
      </c>
    </row>
    <row r="70" spans="1:6" ht="15" customHeight="1" x14ac:dyDescent="0.3">
      <c r="A70" s="6">
        <v>69</v>
      </c>
      <c r="B70" s="3" t="s">
        <v>29</v>
      </c>
      <c r="C70" s="7">
        <v>699699</v>
      </c>
      <c r="D70" s="8">
        <f t="shared" si="2"/>
        <v>4.6974206098949106E-4</v>
      </c>
      <c r="E70" s="9">
        <v>-5862870</v>
      </c>
      <c r="F70" s="10">
        <f t="shared" si="3"/>
        <v>-0.8933803210297675</v>
      </c>
    </row>
    <row r="71" spans="1:6" ht="15" customHeight="1" x14ac:dyDescent="0.3">
      <c r="A71" s="6">
        <v>70</v>
      </c>
      <c r="B71" s="3" t="s">
        <v>26</v>
      </c>
      <c r="C71" s="7">
        <v>659254</v>
      </c>
      <c r="D71" s="8">
        <f t="shared" si="2"/>
        <v>4.4258936010422477E-4</v>
      </c>
      <c r="E71" s="9">
        <v>304762</v>
      </c>
      <c r="F71" s="10">
        <f t="shared" si="3"/>
        <v>0.85971474673617454</v>
      </c>
    </row>
    <row r="72" spans="1:6" ht="15" customHeight="1" x14ac:dyDescent="0.3">
      <c r="A72" s="6">
        <v>71</v>
      </c>
      <c r="B72" s="3" t="s">
        <v>205</v>
      </c>
      <c r="C72" s="7">
        <v>652636</v>
      </c>
      <c r="D72" s="8">
        <f t="shared" si="2"/>
        <v>4.3814637396357217E-4</v>
      </c>
      <c r="E72" s="9">
        <v>652636</v>
      </c>
      <c r="F72" s="10" t="str">
        <f t="shared" si="3"/>
        <v/>
      </c>
    </row>
    <row r="73" spans="1:6" ht="15" customHeight="1" x14ac:dyDescent="0.3">
      <c r="A73" s="6">
        <v>72</v>
      </c>
      <c r="B73" s="3" t="s">
        <v>190</v>
      </c>
      <c r="C73" s="7">
        <v>635599</v>
      </c>
      <c r="D73" s="8">
        <f t="shared" si="2"/>
        <v>4.2670860501852875E-4</v>
      </c>
      <c r="E73" s="9">
        <v>0</v>
      </c>
      <c r="F73" s="10">
        <f t="shared" si="3"/>
        <v>0</v>
      </c>
    </row>
    <row r="74" spans="1:6" ht="15" customHeight="1" x14ac:dyDescent="0.3">
      <c r="A74" s="6">
        <v>73</v>
      </c>
      <c r="B74" s="3" t="s">
        <v>32</v>
      </c>
      <c r="C74" s="7">
        <v>609163</v>
      </c>
      <c r="D74" s="8">
        <f t="shared" si="2"/>
        <v>4.0896082901153405E-4</v>
      </c>
      <c r="E74" s="9">
        <v>-114608</v>
      </c>
      <c r="F74" s="10">
        <f t="shared" si="3"/>
        <v>-0.15834842788672107</v>
      </c>
    </row>
    <row r="75" spans="1:6" ht="15" customHeight="1" x14ac:dyDescent="0.3">
      <c r="A75" s="6">
        <v>74</v>
      </c>
      <c r="B75" s="3" t="s">
        <v>216</v>
      </c>
      <c r="C75" s="7">
        <v>581940</v>
      </c>
      <c r="D75" s="8">
        <f t="shared" si="2"/>
        <v>3.9068470152483342E-4</v>
      </c>
      <c r="E75" s="9">
        <v>581940</v>
      </c>
      <c r="F75" s="10" t="str">
        <f t="shared" si="3"/>
        <v/>
      </c>
    </row>
    <row r="76" spans="1:6" ht="15" customHeight="1" x14ac:dyDescent="0.3">
      <c r="A76" s="6">
        <v>75</v>
      </c>
      <c r="B76" s="3" t="s">
        <v>221</v>
      </c>
      <c r="C76" s="7">
        <v>581597</v>
      </c>
      <c r="D76" s="8">
        <f t="shared" si="2"/>
        <v>3.9045442889771892E-4</v>
      </c>
      <c r="E76" s="9">
        <v>581597</v>
      </c>
      <c r="F76" s="10" t="str">
        <f t="shared" si="3"/>
        <v/>
      </c>
    </row>
    <row r="77" spans="1:6" ht="15" customHeight="1" x14ac:dyDescent="0.3">
      <c r="A77" s="6">
        <v>76</v>
      </c>
      <c r="B77" s="3" t="s">
        <v>154</v>
      </c>
      <c r="C77" s="7">
        <v>506203</v>
      </c>
      <c r="D77" s="8">
        <f t="shared" si="2"/>
        <v>3.3983875995115519E-4</v>
      </c>
      <c r="E77" s="9">
        <v>-218079</v>
      </c>
      <c r="F77" s="10">
        <f t="shared" si="3"/>
        <v>-0.30109681035839631</v>
      </c>
    </row>
    <row r="78" spans="1:6" ht="15" customHeight="1" x14ac:dyDescent="0.3">
      <c r="A78" s="6">
        <v>77</v>
      </c>
      <c r="B78" s="3" t="s">
        <v>235</v>
      </c>
      <c r="C78" s="7">
        <v>480715</v>
      </c>
      <c r="D78" s="8">
        <f t="shared" si="2"/>
        <v>3.2272742257536915E-4</v>
      </c>
      <c r="E78" s="9">
        <v>480715</v>
      </c>
      <c r="F78" s="10" t="str">
        <f t="shared" si="3"/>
        <v/>
      </c>
    </row>
    <row r="79" spans="1:6" ht="15" customHeight="1" x14ac:dyDescent="0.3">
      <c r="A79" s="6">
        <v>78</v>
      </c>
      <c r="B79" s="3" t="s">
        <v>258</v>
      </c>
      <c r="C79" s="7">
        <v>440082</v>
      </c>
      <c r="D79" s="8">
        <f t="shared" si="2"/>
        <v>2.9544850812188844E-4</v>
      </c>
      <c r="E79" s="9">
        <v>440082</v>
      </c>
      <c r="F79" s="10" t="str">
        <f t="shared" si="3"/>
        <v/>
      </c>
    </row>
    <row r="80" spans="1:6" ht="15" customHeight="1" x14ac:dyDescent="0.3">
      <c r="A80" s="6">
        <v>79</v>
      </c>
      <c r="B80" s="3" t="s">
        <v>120</v>
      </c>
      <c r="C80" s="7">
        <v>440000</v>
      </c>
      <c r="D80" s="8">
        <f t="shared" si="2"/>
        <v>2.9539345752298642E-4</v>
      </c>
      <c r="E80" s="9">
        <v>70000</v>
      </c>
      <c r="F80" s="10">
        <f t="shared" si="3"/>
        <v>0.1891891891891892</v>
      </c>
    </row>
    <row r="81" spans="1:6" ht="15" customHeight="1" x14ac:dyDescent="0.3">
      <c r="A81" s="6">
        <v>80</v>
      </c>
      <c r="B81" s="3" t="s">
        <v>224</v>
      </c>
      <c r="C81" s="7">
        <v>439417</v>
      </c>
      <c r="D81" s="8">
        <f t="shared" si="2"/>
        <v>2.9500206119176844E-4</v>
      </c>
      <c r="E81" s="9">
        <v>439417</v>
      </c>
      <c r="F81" s="10" t="str">
        <f t="shared" si="3"/>
        <v/>
      </c>
    </row>
    <row r="82" spans="1:6" ht="15" customHeight="1" x14ac:dyDescent="0.3">
      <c r="A82" s="6">
        <v>81</v>
      </c>
      <c r="B82" s="3" t="s">
        <v>259</v>
      </c>
      <c r="C82" s="7">
        <v>439417</v>
      </c>
      <c r="D82" s="8">
        <f t="shared" si="2"/>
        <v>2.9500206119176844E-4</v>
      </c>
      <c r="E82" s="9">
        <v>439417</v>
      </c>
      <c r="F82" s="10" t="str">
        <f t="shared" si="3"/>
        <v/>
      </c>
    </row>
    <row r="83" spans="1:6" ht="15" customHeight="1" x14ac:dyDescent="0.3">
      <c r="A83" s="6">
        <v>82</v>
      </c>
      <c r="B83" s="3" t="s">
        <v>158</v>
      </c>
      <c r="C83" s="7">
        <v>437370</v>
      </c>
      <c r="D83" s="8">
        <f t="shared" si="2"/>
        <v>2.9362781026551947E-4</v>
      </c>
      <c r="E83" s="9">
        <v>279650</v>
      </c>
      <c r="F83" s="10">
        <f t="shared" si="3"/>
        <v>1.7730788739538423</v>
      </c>
    </row>
    <row r="84" spans="1:6" ht="15" customHeight="1" x14ac:dyDescent="0.3">
      <c r="A84" s="6">
        <v>83</v>
      </c>
      <c r="B84" s="3" t="s">
        <v>260</v>
      </c>
      <c r="C84" s="7">
        <v>427154</v>
      </c>
      <c r="D84" s="8">
        <f t="shared" si="2"/>
        <v>2.8676931126084943E-4</v>
      </c>
      <c r="E84" s="9">
        <v>15854</v>
      </c>
      <c r="F84" s="10">
        <f t="shared" si="3"/>
        <v>3.8546073425723318E-2</v>
      </c>
    </row>
    <row r="85" spans="1:6" ht="15" customHeight="1" x14ac:dyDescent="0.3">
      <c r="A85" s="6">
        <v>84</v>
      </c>
      <c r="B85" s="3" t="s">
        <v>187</v>
      </c>
      <c r="C85" s="7">
        <v>418113</v>
      </c>
      <c r="D85" s="8">
        <f t="shared" si="2"/>
        <v>2.8069964705751914E-4</v>
      </c>
      <c r="E85" s="9">
        <v>-1017630</v>
      </c>
      <c r="F85" s="10">
        <f t="shared" si="3"/>
        <v>-0.70878283926858776</v>
      </c>
    </row>
    <row r="86" spans="1:6" ht="15" customHeight="1" x14ac:dyDescent="0.3">
      <c r="A86" s="6">
        <v>85</v>
      </c>
      <c r="B86" s="3" t="s">
        <v>243</v>
      </c>
      <c r="C86" s="7">
        <v>413431</v>
      </c>
      <c r="D86" s="8">
        <f t="shared" si="2"/>
        <v>2.7755639212996775E-4</v>
      </c>
      <c r="E86" s="9">
        <v>413431</v>
      </c>
      <c r="F86" s="10" t="str">
        <f t="shared" si="3"/>
        <v/>
      </c>
    </row>
    <row r="87" spans="1:6" ht="15" customHeight="1" x14ac:dyDescent="0.3">
      <c r="A87" s="6">
        <v>86</v>
      </c>
      <c r="B87" s="3" t="s">
        <v>242</v>
      </c>
      <c r="C87" s="7">
        <v>393321</v>
      </c>
      <c r="D87" s="8">
        <f t="shared" si="2"/>
        <v>2.6405556842363305E-4</v>
      </c>
      <c r="E87" s="9">
        <v>393321</v>
      </c>
      <c r="F87" s="10" t="str">
        <f t="shared" si="3"/>
        <v/>
      </c>
    </row>
    <row r="88" spans="1:6" ht="15" customHeight="1" x14ac:dyDescent="0.3">
      <c r="A88" s="6">
        <v>87</v>
      </c>
      <c r="B88" s="3" t="s">
        <v>208</v>
      </c>
      <c r="C88" s="7">
        <v>355000</v>
      </c>
      <c r="D88" s="8">
        <f t="shared" si="2"/>
        <v>2.3832881231968222E-4</v>
      </c>
      <c r="E88" s="9">
        <v>355000</v>
      </c>
      <c r="F88" s="10" t="str">
        <f t="shared" si="3"/>
        <v/>
      </c>
    </row>
    <row r="89" spans="1:6" ht="15" customHeight="1" x14ac:dyDescent="0.3">
      <c r="A89" s="6">
        <v>88</v>
      </c>
      <c r="B89" s="3" t="s">
        <v>48</v>
      </c>
      <c r="C89" s="7">
        <v>331065</v>
      </c>
      <c r="D89" s="8">
        <f t="shared" si="2"/>
        <v>2.2226007957919887E-4</v>
      </c>
      <c r="E89" s="9">
        <v>19917</v>
      </c>
      <c r="F89" s="10">
        <f t="shared" si="3"/>
        <v>6.4011338655559413E-2</v>
      </c>
    </row>
    <row r="90" spans="1:6" ht="15" customHeight="1" x14ac:dyDescent="0.3">
      <c r="A90" s="6">
        <v>89</v>
      </c>
      <c r="B90" s="3" t="s">
        <v>239</v>
      </c>
      <c r="C90" s="7">
        <v>327267</v>
      </c>
      <c r="D90" s="8">
        <f t="shared" si="2"/>
        <v>2.1971029696176182E-4</v>
      </c>
      <c r="E90" s="9">
        <v>327267</v>
      </c>
      <c r="F90" s="10" t="str">
        <f t="shared" si="3"/>
        <v/>
      </c>
    </row>
    <row r="91" spans="1:6" ht="15" customHeight="1" x14ac:dyDescent="0.3">
      <c r="A91" s="6">
        <v>90</v>
      </c>
      <c r="B91" s="3" t="s">
        <v>234</v>
      </c>
      <c r="C91" s="7">
        <v>325000</v>
      </c>
      <c r="D91" s="8">
        <f t="shared" si="2"/>
        <v>2.1818834930675132E-4</v>
      </c>
      <c r="E91" s="9">
        <v>325000</v>
      </c>
      <c r="F91" s="10" t="str">
        <f t="shared" si="3"/>
        <v/>
      </c>
    </row>
    <row r="92" spans="1:6" ht="15" customHeight="1" x14ac:dyDescent="0.3">
      <c r="A92" s="6">
        <v>91</v>
      </c>
      <c r="B92" s="3" t="s">
        <v>33</v>
      </c>
      <c r="C92" s="7">
        <v>320000</v>
      </c>
      <c r="D92" s="8">
        <f t="shared" si="2"/>
        <v>2.1483160547126285E-4</v>
      </c>
      <c r="E92" s="9">
        <v>-55000</v>
      </c>
      <c r="F92" s="10">
        <f t="shared" si="3"/>
        <v>-0.14666666666666667</v>
      </c>
    </row>
    <row r="93" spans="1:6" ht="15" customHeight="1" x14ac:dyDescent="0.3">
      <c r="A93" s="6">
        <v>92</v>
      </c>
      <c r="B93" s="3" t="s">
        <v>238</v>
      </c>
      <c r="C93" s="7">
        <v>300000</v>
      </c>
      <c r="D93" s="8">
        <f t="shared" si="2"/>
        <v>2.0140463012930892E-4</v>
      </c>
      <c r="E93" s="9">
        <v>300000</v>
      </c>
      <c r="F93" s="10" t="str">
        <f t="shared" si="3"/>
        <v/>
      </c>
    </row>
    <row r="94" spans="1:6" ht="15" customHeight="1" x14ac:dyDescent="0.3">
      <c r="A94" s="6">
        <v>93</v>
      </c>
      <c r="B94" s="3" t="s">
        <v>261</v>
      </c>
      <c r="C94" s="7">
        <v>295560</v>
      </c>
      <c r="D94" s="8">
        <f t="shared" si="2"/>
        <v>1.9842384160339516E-4</v>
      </c>
      <c r="E94" s="9">
        <v>295560</v>
      </c>
      <c r="F94" s="10" t="str">
        <f t="shared" si="3"/>
        <v/>
      </c>
    </row>
    <row r="95" spans="1:6" ht="15" customHeight="1" x14ac:dyDescent="0.3">
      <c r="A95" s="6">
        <v>94</v>
      </c>
      <c r="B95" s="3" t="s">
        <v>157</v>
      </c>
      <c r="C95" s="7">
        <v>293300</v>
      </c>
      <c r="D95" s="8">
        <f t="shared" si="2"/>
        <v>1.9690659338975435E-4</v>
      </c>
      <c r="E95" s="9">
        <v>254100</v>
      </c>
      <c r="F95" s="10">
        <f t="shared" si="3"/>
        <v>6.4821428571428568</v>
      </c>
    </row>
    <row r="96" spans="1:6" ht="15" customHeight="1" x14ac:dyDescent="0.3">
      <c r="A96" s="6">
        <v>95</v>
      </c>
      <c r="B96" s="3" t="s">
        <v>207</v>
      </c>
      <c r="C96" s="7">
        <v>290000</v>
      </c>
      <c r="D96" s="8">
        <f t="shared" si="2"/>
        <v>1.9469114245833195E-4</v>
      </c>
      <c r="E96" s="9">
        <v>290000</v>
      </c>
      <c r="F96" s="10" t="str">
        <f t="shared" si="3"/>
        <v/>
      </c>
    </row>
    <row r="97" spans="1:6" ht="15" customHeight="1" x14ac:dyDescent="0.3">
      <c r="A97" s="6">
        <v>96</v>
      </c>
      <c r="B97" s="3" t="s">
        <v>46</v>
      </c>
      <c r="C97" s="7">
        <v>290000</v>
      </c>
      <c r="D97" s="8">
        <f t="shared" si="2"/>
        <v>1.9469114245833195E-4</v>
      </c>
      <c r="E97" s="9">
        <v>-25000</v>
      </c>
      <c r="F97" s="10">
        <f t="shared" si="3"/>
        <v>-7.9365079365079361E-2</v>
      </c>
    </row>
    <row r="98" spans="1:6" ht="15" customHeight="1" x14ac:dyDescent="0.3">
      <c r="A98" s="6">
        <v>97</v>
      </c>
      <c r="B98" s="3" t="s">
        <v>262</v>
      </c>
      <c r="C98" s="7">
        <v>284997</v>
      </c>
      <c r="D98" s="8">
        <f t="shared" si="2"/>
        <v>1.9133238457654219E-4</v>
      </c>
      <c r="E98" s="9">
        <v>284997</v>
      </c>
      <c r="F98" s="10" t="str">
        <f t="shared" si="3"/>
        <v/>
      </c>
    </row>
    <row r="99" spans="1:6" ht="15" customHeight="1" x14ac:dyDescent="0.3">
      <c r="A99" s="6">
        <v>98</v>
      </c>
      <c r="B99" s="3" t="s">
        <v>263</v>
      </c>
      <c r="C99" s="7">
        <v>284997</v>
      </c>
      <c r="D99" s="8">
        <f t="shared" si="2"/>
        <v>1.9133238457654219E-4</v>
      </c>
      <c r="E99" s="9">
        <v>284997</v>
      </c>
      <c r="F99" s="10" t="str">
        <f t="shared" si="3"/>
        <v/>
      </c>
    </row>
    <row r="100" spans="1:6" ht="15" customHeight="1" x14ac:dyDescent="0.3">
      <c r="A100" s="6">
        <v>99</v>
      </c>
      <c r="B100" s="3" t="s">
        <v>44</v>
      </c>
      <c r="C100" s="7">
        <v>282352</v>
      </c>
      <c r="D100" s="8">
        <f t="shared" si="2"/>
        <v>1.8955666708756876E-4</v>
      </c>
      <c r="E100" s="9">
        <v>-1174519</v>
      </c>
      <c r="F100" s="10">
        <f t="shared" si="3"/>
        <v>-0.80619286127598122</v>
      </c>
    </row>
    <row r="101" spans="1:6" ht="15" customHeight="1" x14ac:dyDescent="0.3">
      <c r="A101" s="6">
        <v>100</v>
      </c>
      <c r="B101" s="3" t="s">
        <v>264</v>
      </c>
      <c r="C101" s="7">
        <v>279742</v>
      </c>
      <c r="D101" s="8">
        <f t="shared" si="2"/>
        <v>1.8780444680544379E-4</v>
      </c>
      <c r="E101" s="9">
        <v>99763</v>
      </c>
      <c r="F101" s="10">
        <f t="shared" si="3"/>
        <v>0.5543035576372799</v>
      </c>
    </row>
    <row r="102" spans="1:6" ht="15" customHeight="1" x14ac:dyDescent="0.3">
      <c r="A102" s="6">
        <v>101</v>
      </c>
      <c r="B102" s="3" t="s">
        <v>222</v>
      </c>
      <c r="C102" s="7">
        <v>273439</v>
      </c>
      <c r="D102" s="8">
        <f t="shared" si="2"/>
        <v>1.8357293552642701E-4</v>
      </c>
      <c r="E102" s="9">
        <v>273439</v>
      </c>
      <c r="F102" s="10" t="str">
        <f t="shared" si="3"/>
        <v/>
      </c>
    </row>
    <row r="103" spans="1:6" ht="15" customHeight="1" x14ac:dyDescent="0.3">
      <c r="A103" s="6">
        <v>102</v>
      </c>
      <c r="B103" s="3" t="s">
        <v>21</v>
      </c>
      <c r="C103" s="7">
        <v>272861</v>
      </c>
      <c r="D103" s="8">
        <f t="shared" si="2"/>
        <v>1.8318489593904455E-4</v>
      </c>
      <c r="E103" s="9">
        <v>-43947</v>
      </c>
      <c r="F103" s="10">
        <f t="shared" si="3"/>
        <v>-0.13871808792707255</v>
      </c>
    </row>
    <row r="104" spans="1:6" ht="15" customHeight="1" x14ac:dyDescent="0.3">
      <c r="A104" s="6">
        <v>103</v>
      </c>
      <c r="B104" s="3" t="s">
        <v>215</v>
      </c>
      <c r="C104" s="7">
        <v>256130</v>
      </c>
      <c r="D104" s="8">
        <f t="shared" si="2"/>
        <v>1.7195255971673299E-4</v>
      </c>
      <c r="E104" s="9">
        <v>256130</v>
      </c>
      <c r="F104" s="10" t="str">
        <f t="shared" si="3"/>
        <v/>
      </c>
    </row>
    <row r="105" spans="1:6" ht="15" customHeight="1" x14ac:dyDescent="0.3">
      <c r="A105" s="6">
        <v>104</v>
      </c>
      <c r="B105" s="3" t="s">
        <v>121</v>
      </c>
      <c r="C105" s="7">
        <v>229335</v>
      </c>
      <c r="D105" s="8">
        <f t="shared" si="2"/>
        <v>1.539637695023502E-4</v>
      </c>
      <c r="E105" s="9">
        <v>0</v>
      </c>
      <c r="F105" s="10">
        <f t="shared" si="3"/>
        <v>0</v>
      </c>
    </row>
    <row r="106" spans="1:6" ht="15" customHeight="1" x14ac:dyDescent="0.3">
      <c r="A106" s="6">
        <v>105</v>
      </c>
      <c r="B106" s="3" t="s">
        <v>200</v>
      </c>
      <c r="C106" s="7">
        <v>227696</v>
      </c>
      <c r="D106" s="8">
        <f t="shared" si="2"/>
        <v>1.5286342887307707E-4</v>
      </c>
      <c r="E106" s="9">
        <v>156597</v>
      </c>
      <c r="F106" s="10">
        <f t="shared" si="3"/>
        <v>2.2025204292606086</v>
      </c>
    </row>
    <row r="107" spans="1:6" ht="15" customHeight="1" x14ac:dyDescent="0.3">
      <c r="A107" s="6">
        <v>106</v>
      </c>
      <c r="B107" s="3" t="s">
        <v>39</v>
      </c>
      <c r="C107" s="7">
        <v>224871</v>
      </c>
      <c r="D107" s="8">
        <f t="shared" si="2"/>
        <v>1.509668686060261E-4</v>
      </c>
      <c r="E107" s="9">
        <v>-277274</v>
      </c>
      <c r="F107" s="10">
        <f t="shared" si="3"/>
        <v>-0.55217915144032104</v>
      </c>
    </row>
    <row r="108" spans="1:6" ht="15" customHeight="1" x14ac:dyDescent="0.3">
      <c r="A108" s="6">
        <v>107</v>
      </c>
      <c r="B108" s="3" t="s">
        <v>265</v>
      </c>
      <c r="C108" s="7">
        <v>218469</v>
      </c>
      <c r="D108" s="8">
        <f t="shared" si="2"/>
        <v>1.4666889379906663E-4</v>
      </c>
      <c r="E108" s="9">
        <v>218469</v>
      </c>
      <c r="F108" s="10" t="str">
        <f t="shared" si="3"/>
        <v/>
      </c>
    </row>
    <row r="109" spans="1:6" ht="15" customHeight="1" x14ac:dyDescent="0.3">
      <c r="A109" s="6">
        <v>108</v>
      </c>
      <c r="B109" s="3" t="s">
        <v>266</v>
      </c>
      <c r="C109" s="7">
        <v>216421</v>
      </c>
      <c r="D109" s="8">
        <f t="shared" si="2"/>
        <v>1.4529397152405056E-4</v>
      </c>
      <c r="E109" s="33">
        <v>216421</v>
      </c>
      <c r="F109" s="10" t="str">
        <f t="shared" si="3"/>
        <v/>
      </c>
    </row>
    <row r="110" spans="1:6" ht="15" customHeight="1" x14ac:dyDescent="0.3">
      <c r="A110" s="6">
        <v>109</v>
      </c>
      <c r="B110" s="3" t="s">
        <v>245</v>
      </c>
      <c r="C110" s="7">
        <v>205682</v>
      </c>
      <c r="D110" s="8">
        <f t="shared" si="2"/>
        <v>1.3808435711418839E-4</v>
      </c>
      <c r="E110" s="9">
        <v>205682</v>
      </c>
      <c r="F110" s="10" t="str">
        <f t="shared" si="3"/>
        <v/>
      </c>
    </row>
    <row r="111" spans="1:6" ht="15" customHeight="1" x14ac:dyDescent="0.3">
      <c r="A111" s="6">
        <v>110</v>
      </c>
      <c r="B111" s="3" t="s">
        <v>159</v>
      </c>
      <c r="C111" s="7">
        <v>203074</v>
      </c>
      <c r="D111" s="8">
        <f t="shared" si="2"/>
        <v>1.363334795295976E-4</v>
      </c>
      <c r="E111" s="9">
        <v>0</v>
      </c>
      <c r="F111" s="10">
        <f t="shared" si="3"/>
        <v>0</v>
      </c>
    </row>
    <row r="112" spans="1:6" ht="15" customHeight="1" x14ac:dyDescent="0.3">
      <c r="A112" s="6">
        <v>111</v>
      </c>
      <c r="B112" s="3" t="s">
        <v>223</v>
      </c>
      <c r="C112" s="7">
        <v>200102</v>
      </c>
      <c r="D112" s="8">
        <f t="shared" si="2"/>
        <v>1.3433823099378325E-4</v>
      </c>
      <c r="E112" s="9">
        <v>200102</v>
      </c>
      <c r="F112" s="10" t="str">
        <f t="shared" si="3"/>
        <v/>
      </c>
    </row>
    <row r="113" spans="1:6" ht="15" customHeight="1" x14ac:dyDescent="0.3">
      <c r="A113" s="6">
        <v>112</v>
      </c>
      <c r="B113" s="3" t="s">
        <v>160</v>
      </c>
      <c r="C113" s="7">
        <v>196000</v>
      </c>
      <c r="D113" s="8">
        <f t="shared" si="2"/>
        <v>1.315843583511485E-4</v>
      </c>
      <c r="E113" s="9">
        <v>0</v>
      </c>
      <c r="F113" s="10">
        <f t="shared" si="3"/>
        <v>0</v>
      </c>
    </row>
    <row r="114" spans="1:6" ht="15" customHeight="1" x14ac:dyDescent="0.3">
      <c r="A114" s="6">
        <v>113</v>
      </c>
      <c r="B114" s="3" t="s">
        <v>166</v>
      </c>
      <c r="C114" s="7">
        <v>186769</v>
      </c>
      <c r="D114" s="8">
        <f t="shared" si="2"/>
        <v>1.2538713788206966E-4</v>
      </c>
      <c r="E114" s="9">
        <v>-1090969</v>
      </c>
      <c r="F114" s="10">
        <f t="shared" si="3"/>
        <v>-0.85382840613646926</v>
      </c>
    </row>
    <row r="115" spans="1:6" ht="15" customHeight="1" x14ac:dyDescent="0.3">
      <c r="A115" s="6">
        <v>114</v>
      </c>
      <c r="B115" s="3" t="s">
        <v>124</v>
      </c>
      <c r="C115" s="7">
        <v>180673</v>
      </c>
      <c r="D115" s="8">
        <f t="shared" si="2"/>
        <v>1.212945957978421E-4</v>
      </c>
      <c r="E115" s="9">
        <v>996</v>
      </c>
      <c r="F115" s="10">
        <f t="shared" si="3"/>
        <v>5.5432804421267053E-3</v>
      </c>
    </row>
    <row r="116" spans="1:6" ht="15" customHeight="1" x14ac:dyDescent="0.3">
      <c r="A116" s="6">
        <v>115</v>
      </c>
      <c r="B116" s="3" t="s">
        <v>38</v>
      </c>
      <c r="C116" s="7">
        <v>180000</v>
      </c>
      <c r="D116" s="8">
        <f t="shared" si="2"/>
        <v>1.2084277807758536E-4</v>
      </c>
      <c r="E116" s="9">
        <v>-555000</v>
      </c>
      <c r="F116" s="10">
        <f t="shared" si="3"/>
        <v>-0.75510204081632648</v>
      </c>
    </row>
    <row r="117" spans="1:6" ht="15" customHeight="1" x14ac:dyDescent="0.3">
      <c r="A117" s="6">
        <v>116</v>
      </c>
      <c r="B117" s="3" t="s">
        <v>13</v>
      </c>
      <c r="C117" s="7">
        <v>170000</v>
      </c>
      <c r="D117" s="8">
        <f t="shared" si="2"/>
        <v>1.1412929040660839E-4</v>
      </c>
      <c r="E117" s="9">
        <v>-130548</v>
      </c>
      <c r="F117" s="10">
        <f t="shared" si="3"/>
        <v>-0.43436655708905064</v>
      </c>
    </row>
    <row r="118" spans="1:6" ht="15" customHeight="1" x14ac:dyDescent="0.3">
      <c r="A118" s="6">
        <v>117</v>
      </c>
      <c r="B118" s="3" t="s">
        <v>41</v>
      </c>
      <c r="C118" s="7">
        <v>169741</v>
      </c>
      <c r="D118" s="8">
        <f t="shared" si="2"/>
        <v>1.1395541107593008E-4</v>
      </c>
      <c r="E118" s="9">
        <v>-13277</v>
      </c>
      <c r="F118" s="10">
        <f t="shared" si="3"/>
        <v>-7.2544777016468331E-2</v>
      </c>
    </row>
    <row r="119" spans="1:6" ht="15" customHeight="1" x14ac:dyDescent="0.3">
      <c r="A119" s="6">
        <v>118</v>
      </c>
      <c r="B119" s="3" t="s">
        <v>51</v>
      </c>
      <c r="C119" s="7">
        <v>162286</v>
      </c>
      <c r="D119" s="8">
        <f t="shared" si="2"/>
        <v>1.0895050601721675E-4</v>
      </c>
      <c r="E119" s="9">
        <v>-55093</v>
      </c>
      <c r="F119" s="10">
        <f t="shared" si="3"/>
        <v>-0.25344214482539712</v>
      </c>
    </row>
    <row r="120" spans="1:6" ht="15" customHeight="1" x14ac:dyDescent="0.3">
      <c r="A120" s="6">
        <v>119</v>
      </c>
      <c r="B120" s="3" t="s">
        <v>52</v>
      </c>
      <c r="C120" s="7">
        <v>162133</v>
      </c>
      <c r="D120" s="8">
        <f t="shared" si="2"/>
        <v>1.0884778965585081E-4</v>
      </c>
      <c r="E120" s="9">
        <v>40956</v>
      </c>
      <c r="F120" s="10">
        <f t="shared" si="3"/>
        <v>0.33798493113379602</v>
      </c>
    </row>
    <row r="121" spans="1:6" ht="15" customHeight="1" x14ac:dyDescent="0.3">
      <c r="A121" s="6">
        <v>120</v>
      </c>
      <c r="B121" s="3" t="s">
        <v>94</v>
      </c>
      <c r="C121" s="7">
        <v>160000</v>
      </c>
      <c r="D121" s="8">
        <f t="shared" si="2"/>
        <v>1.0741580273563143E-4</v>
      </c>
      <c r="E121" s="9">
        <v>120000</v>
      </c>
      <c r="F121" s="10">
        <f t="shared" si="3"/>
        <v>3</v>
      </c>
    </row>
    <row r="122" spans="1:6" ht="15" customHeight="1" x14ac:dyDescent="0.3">
      <c r="A122" s="6">
        <v>121</v>
      </c>
      <c r="B122" s="3" t="s">
        <v>169</v>
      </c>
      <c r="C122" s="7">
        <v>157160</v>
      </c>
      <c r="D122" s="8">
        <f t="shared" si="2"/>
        <v>1.0550917223707396E-4</v>
      </c>
      <c r="E122" s="9">
        <v>105461</v>
      </c>
      <c r="F122" s="10">
        <f t="shared" si="3"/>
        <v>2.0399040600398459</v>
      </c>
    </row>
    <row r="123" spans="1:6" ht="15" customHeight="1" x14ac:dyDescent="0.3">
      <c r="A123" s="6">
        <v>122</v>
      </c>
      <c r="B123" s="3" t="s">
        <v>244</v>
      </c>
      <c r="C123" s="7">
        <v>152351</v>
      </c>
      <c r="D123" s="8">
        <f t="shared" si="2"/>
        <v>1.0228065601610115E-4</v>
      </c>
      <c r="E123" s="9">
        <v>152351</v>
      </c>
      <c r="F123" s="10" t="str">
        <f t="shared" si="3"/>
        <v/>
      </c>
    </row>
    <row r="124" spans="1:6" ht="15" customHeight="1" x14ac:dyDescent="0.3">
      <c r="A124" s="6">
        <v>123</v>
      </c>
      <c r="B124" s="3" t="s">
        <v>199</v>
      </c>
      <c r="C124" s="7">
        <v>150000</v>
      </c>
      <c r="D124" s="8">
        <f t="shared" si="2"/>
        <v>1.0070231506465446E-4</v>
      </c>
      <c r="E124" s="9">
        <v>48000</v>
      </c>
      <c r="F124" s="10">
        <f t="shared" si="3"/>
        <v>0.47058823529411764</v>
      </c>
    </row>
    <row r="125" spans="1:6" ht="15" customHeight="1" x14ac:dyDescent="0.3">
      <c r="A125" s="6">
        <v>124</v>
      </c>
      <c r="B125" s="3" t="s">
        <v>236</v>
      </c>
      <c r="C125" s="7">
        <v>150000</v>
      </c>
      <c r="D125" s="8">
        <f t="shared" si="2"/>
        <v>1.0070231506465446E-4</v>
      </c>
      <c r="E125" s="9">
        <v>-451946</v>
      </c>
      <c r="F125" s="10">
        <f t="shared" si="3"/>
        <v>-0.75080821203230852</v>
      </c>
    </row>
    <row r="126" spans="1:6" ht="15" customHeight="1" x14ac:dyDescent="0.3">
      <c r="A126" s="6">
        <v>125</v>
      </c>
      <c r="B126" s="3" t="s">
        <v>196</v>
      </c>
      <c r="C126" s="7">
        <v>147833</v>
      </c>
      <c r="D126" s="8">
        <f t="shared" si="2"/>
        <v>9.9247502286353752E-5</v>
      </c>
      <c r="E126" s="9">
        <v>140809</v>
      </c>
      <c r="F126" s="10">
        <f t="shared" si="3"/>
        <v>20.046839407744876</v>
      </c>
    </row>
    <row r="127" spans="1:6" ht="15" customHeight="1" x14ac:dyDescent="0.3">
      <c r="A127" s="6">
        <v>126</v>
      </c>
      <c r="B127" s="3" t="s">
        <v>267</v>
      </c>
      <c r="C127" s="7">
        <v>143827</v>
      </c>
      <c r="D127" s="8">
        <f t="shared" si="2"/>
        <v>9.6558079125360377E-5</v>
      </c>
      <c r="E127" s="9">
        <v>143827</v>
      </c>
      <c r="F127" s="10" t="str">
        <f t="shared" si="3"/>
        <v/>
      </c>
    </row>
    <row r="128" spans="1:6" ht="15" customHeight="1" x14ac:dyDescent="0.3">
      <c r="A128" s="6">
        <v>127</v>
      </c>
      <c r="B128" s="3" t="s">
        <v>248</v>
      </c>
      <c r="C128" s="7">
        <v>142037</v>
      </c>
      <c r="D128" s="8">
        <f t="shared" si="2"/>
        <v>9.5356364832255511E-5</v>
      </c>
      <c r="E128" s="9">
        <v>-1468182</v>
      </c>
      <c r="F128" s="10">
        <f t="shared" si="3"/>
        <v>-0.91179025958580784</v>
      </c>
    </row>
    <row r="129" spans="1:6" ht="15" customHeight="1" x14ac:dyDescent="0.3">
      <c r="A129" s="6">
        <v>128</v>
      </c>
      <c r="B129" s="3" t="s">
        <v>197</v>
      </c>
      <c r="C129" s="7">
        <v>140400</v>
      </c>
      <c r="D129" s="8">
        <f t="shared" si="2"/>
        <v>9.4257366900516576E-5</v>
      </c>
      <c r="E129" s="9">
        <v>-129100</v>
      </c>
      <c r="F129" s="10">
        <f t="shared" si="3"/>
        <v>-0.47903525046382189</v>
      </c>
    </row>
    <row r="130" spans="1:6" ht="15" customHeight="1" x14ac:dyDescent="0.3">
      <c r="A130" s="6">
        <v>129</v>
      </c>
      <c r="B130" s="3" t="s">
        <v>268</v>
      </c>
      <c r="C130" s="7">
        <v>137084</v>
      </c>
      <c r="D130" s="8">
        <f t="shared" ref="D130:D193" si="4">+C130/$H$1</f>
        <v>9.2031174388820618E-5</v>
      </c>
      <c r="E130" s="9">
        <v>137084</v>
      </c>
      <c r="F130" s="10" t="str">
        <f t="shared" si="3"/>
        <v/>
      </c>
    </row>
    <row r="131" spans="1:6" ht="15" customHeight="1" x14ac:dyDescent="0.3">
      <c r="A131" s="6">
        <v>130</v>
      </c>
      <c r="B131" s="3" t="s">
        <v>269</v>
      </c>
      <c r="C131" s="7">
        <v>130000</v>
      </c>
      <c r="D131" s="8">
        <f t="shared" si="4"/>
        <v>8.727533972270054E-5</v>
      </c>
      <c r="E131" s="9">
        <v>105565</v>
      </c>
      <c r="F131" s="10">
        <f t="shared" ref="F131:F194" si="5">+IF(ISERR(E131/(C131-E131)),"",E131/(C131-E131))</f>
        <v>4.3202373644362595</v>
      </c>
    </row>
    <row r="132" spans="1:6" ht="15" customHeight="1" x14ac:dyDescent="0.3">
      <c r="A132" s="6">
        <v>131</v>
      </c>
      <c r="B132" s="3" t="s">
        <v>237</v>
      </c>
      <c r="C132" s="7">
        <v>120984</v>
      </c>
      <c r="D132" s="8">
        <f t="shared" si="4"/>
        <v>8.1222459238547705E-5</v>
      </c>
      <c r="E132" s="9">
        <v>120984</v>
      </c>
      <c r="F132" s="10" t="str">
        <f t="shared" si="5"/>
        <v/>
      </c>
    </row>
    <row r="133" spans="1:6" ht="15" customHeight="1" x14ac:dyDescent="0.3">
      <c r="A133" s="6">
        <v>132</v>
      </c>
      <c r="B133" s="3" t="s">
        <v>53</v>
      </c>
      <c r="C133" s="7">
        <v>120468</v>
      </c>
      <c r="D133" s="8">
        <f t="shared" si="4"/>
        <v>8.0876043274725291E-5</v>
      </c>
      <c r="E133" s="9">
        <v>-47058</v>
      </c>
      <c r="F133" s="10">
        <f t="shared" si="5"/>
        <v>-0.28089968124350845</v>
      </c>
    </row>
    <row r="134" spans="1:6" ht="15" customHeight="1" x14ac:dyDescent="0.3">
      <c r="A134" s="6">
        <v>133</v>
      </c>
      <c r="B134" s="3" t="s">
        <v>193</v>
      </c>
      <c r="C134" s="7">
        <v>120000</v>
      </c>
      <c r="D134" s="8">
        <f t="shared" si="4"/>
        <v>8.0561852051723573E-5</v>
      </c>
      <c r="E134" s="9">
        <v>10000</v>
      </c>
      <c r="F134" s="10">
        <f t="shared" si="5"/>
        <v>9.0909090909090912E-2</v>
      </c>
    </row>
    <row r="135" spans="1:6" ht="15" customHeight="1" x14ac:dyDescent="0.3">
      <c r="A135" s="6">
        <v>134</v>
      </c>
      <c r="B135" s="3" t="s">
        <v>201</v>
      </c>
      <c r="C135" s="7">
        <v>113838</v>
      </c>
      <c r="D135" s="8">
        <f t="shared" si="4"/>
        <v>7.6425000948867559E-5</v>
      </c>
      <c r="E135" s="9">
        <v>82054</v>
      </c>
      <c r="F135" s="10">
        <f t="shared" si="5"/>
        <v>2.5816133903850993</v>
      </c>
    </row>
    <row r="136" spans="1:6" ht="15" customHeight="1" x14ac:dyDescent="0.3">
      <c r="A136" s="6">
        <v>135</v>
      </c>
      <c r="B136" s="3" t="s">
        <v>209</v>
      </c>
      <c r="C136" s="7">
        <v>111503</v>
      </c>
      <c r="D136" s="8">
        <f t="shared" si="4"/>
        <v>7.4857401577694443E-5</v>
      </c>
      <c r="E136" s="9">
        <v>111503</v>
      </c>
      <c r="F136" s="10" t="str">
        <f t="shared" si="5"/>
        <v/>
      </c>
    </row>
    <row r="137" spans="1:6" ht="15" customHeight="1" x14ac:dyDescent="0.3">
      <c r="A137" s="6">
        <v>136</v>
      </c>
      <c r="B137" s="3" t="s">
        <v>270</v>
      </c>
      <c r="C137" s="7">
        <v>106184</v>
      </c>
      <c r="D137" s="8">
        <f t="shared" si="4"/>
        <v>7.128649748550179E-5</v>
      </c>
      <c r="E137" s="9">
        <v>106184</v>
      </c>
      <c r="F137" s="10" t="str">
        <f t="shared" si="5"/>
        <v/>
      </c>
    </row>
    <row r="138" spans="1:6" ht="15" customHeight="1" x14ac:dyDescent="0.3">
      <c r="A138" s="6">
        <v>137</v>
      </c>
      <c r="B138" s="3" t="s">
        <v>108</v>
      </c>
      <c r="C138" s="7">
        <v>105500</v>
      </c>
      <c r="D138" s="8">
        <f t="shared" si="4"/>
        <v>7.0827294928806967E-5</v>
      </c>
      <c r="E138" s="9">
        <v>0</v>
      </c>
      <c r="F138" s="10">
        <f t="shared" si="5"/>
        <v>0</v>
      </c>
    </row>
    <row r="139" spans="1:6" ht="15" customHeight="1" x14ac:dyDescent="0.3">
      <c r="A139" s="6">
        <v>138</v>
      </c>
      <c r="B139" s="3" t="s">
        <v>271</v>
      </c>
      <c r="C139" s="7">
        <v>102928</v>
      </c>
      <c r="D139" s="8">
        <f t="shared" si="4"/>
        <v>6.9100585899831702E-5</v>
      </c>
      <c r="E139" s="9">
        <v>102928</v>
      </c>
      <c r="F139" s="10" t="str">
        <f t="shared" si="5"/>
        <v/>
      </c>
    </row>
    <row r="140" spans="1:6" ht="15" customHeight="1" x14ac:dyDescent="0.3">
      <c r="A140" s="6">
        <v>139</v>
      </c>
      <c r="B140" s="3" t="s">
        <v>125</v>
      </c>
      <c r="C140" s="7">
        <v>102558</v>
      </c>
      <c r="D140" s="8">
        <f t="shared" si="4"/>
        <v>6.8852186856005547E-5</v>
      </c>
      <c r="E140" s="9">
        <v>-2820</v>
      </c>
      <c r="F140" s="10">
        <f t="shared" si="5"/>
        <v>-2.67608039628765E-2</v>
      </c>
    </row>
    <row r="141" spans="1:6" ht="15" customHeight="1" x14ac:dyDescent="0.3">
      <c r="A141" s="6">
        <v>140</v>
      </c>
      <c r="B141" s="3" t="s">
        <v>45</v>
      </c>
      <c r="C141" s="7">
        <v>100015</v>
      </c>
      <c r="D141" s="8">
        <f t="shared" si="4"/>
        <v>6.7144946941276104E-5</v>
      </c>
      <c r="E141" s="9">
        <v>8443</v>
      </c>
      <c r="F141" s="10">
        <f t="shared" si="5"/>
        <v>9.2200672694710176E-2</v>
      </c>
    </row>
    <row r="142" spans="1:6" ht="15" customHeight="1" x14ac:dyDescent="0.3">
      <c r="A142" s="6">
        <v>141</v>
      </c>
      <c r="B142" s="3" t="s">
        <v>119</v>
      </c>
      <c r="C142" s="7">
        <v>96055</v>
      </c>
      <c r="D142" s="8">
        <f t="shared" si="4"/>
        <v>6.4486405823569227E-5</v>
      </c>
      <c r="E142" s="9">
        <v>65486</v>
      </c>
      <c r="F142" s="10">
        <f t="shared" si="5"/>
        <v>2.1422355981549934</v>
      </c>
    </row>
    <row r="143" spans="1:6" ht="15" customHeight="1" x14ac:dyDescent="0.3">
      <c r="A143" s="6">
        <v>142</v>
      </c>
      <c r="B143" s="3" t="s">
        <v>225</v>
      </c>
      <c r="C143" s="7">
        <v>95349</v>
      </c>
      <c r="D143" s="8">
        <f t="shared" si="4"/>
        <v>6.4012433593998254E-5</v>
      </c>
      <c r="E143" s="9">
        <v>95349</v>
      </c>
      <c r="F143" s="10" t="str">
        <f t="shared" si="5"/>
        <v/>
      </c>
    </row>
    <row r="144" spans="1:6" ht="15" customHeight="1" x14ac:dyDescent="0.3">
      <c r="A144" s="6">
        <v>143</v>
      </c>
      <c r="B144" s="3" t="s">
        <v>126</v>
      </c>
      <c r="C144" s="7">
        <v>93736</v>
      </c>
      <c r="D144" s="8">
        <f t="shared" si="4"/>
        <v>6.2929548032669667E-5</v>
      </c>
      <c r="E144" s="9">
        <v>0</v>
      </c>
      <c r="F144" s="10">
        <f t="shared" si="5"/>
        <v>0</v>
      </c>
    </row>
    <row r="145" spans="1:6" ht="15" customHeight="1" x14ac:dyDescent="0.3">
      <c r="A145" s="6">
        <v>144</v>
      </c>
      <c r="B145" s="3" t="s">
        <v>163</v>
      </c>
      <c r="C145" s="7">
        <v>92437</v>
      </c>
      <c r="D145" s="8">
        <f t="shared" si="4"/>
        <v>6.2057465984209761E-5</v>
      </c>
      <c r="E145" s="9">
        <v>-44919</v>
      </c>
      <c r="F145" s="10">
        <f t="shared" si="5"/>
        <v>-0.32702612190221031</v>
      </c>
    </row>
    <row r="146" spans="1:6" ht="15" customHeight="1" x14ac:dyDescent="0.3">
      <c r="A146" s="6">
        <v>145</v>
      </c>
      <c r="B146" s="3" t="s">
        <v>161</v>
      </c>
      <c r="C146" s="7">
        <v>90750</v>
      </c>
      <c r="D146" s="8">
        <f t="shared" si="4"/>
        <v>6.0924900614115946E-5</v>
      </c>
      <c r="E146" s="9">
        <v>-36800</v>
      </c>
      <c r="F146" s="10">
        <f t="shared" si="5"/>
        <v>-0.28851430811446493</v>
      </c>
    </row>
    <row r="147" spans="1:6" ht="15" customHeight="1" x14ac:dyDescent="0.3">
      <c r="A147" s="6">
        <v>146</v>
      </c>
      <c r="B147" s="3" t="s">
        <v>54</v>
      </c>
      <c r="C147" s="7">
        <v>78598</v>
      </c>
      <c r="D147" s="8">
        <f t="shared" si="4"/>
        <v>5.2766670396344743E-5</v>
      </c>
      <c r="E147" s="9">
        <v>872</v>
      </c>
      <c r="F147" s="10">
        <f t="shared" si="5"/>
        <v>1.1218897151532306E-2</v>
      </c>
    </row>
    <row r="148" spans="1:6" ht="15" customHeight="1" x14ac:dyDescent="0.3">
      <c r="A148" s="6">
        <v>147</v>
      </c>
      <c r="B148" s="3" t="s">
        <v>110</v>
      </c>
      <c r="C148" s="7">
        <v>73308</v>
      </c>
      <c r="D148" s="8">
        <f t="shared" si="4"/>
        <v>4.9215235418397926E-5</v>
      </c>
      <c r="E148" s="9">
        <v>0</v>
      </c>
      <c r="F148" s="10">
        <f t="shared" si="5"/>
        <v>0</v>
      </c>
    </row>
    <row r="149" spans="1:6" ht="15" customHeight="1" x14ac:dyDescent="0.3">
      <c r="A149" s="6">
        <v>148</v>
      </c>
      <c r="B149" s="3" t="s">
        <v>272</v>
      </c>
      <c r="C149" s="7">
        <v>60761</v>
      </c>
      <c r="D149" s="8">
        <f t="shared" si="4"/>
        <v>4.0791822437623135E-5</v>
      </c>
      <c r="E149" s="9">
        <v>0</v>
      </c>
      <c r="F149" s="10">
        <f t="shared" si="5"/>
        <v>0</v>
      </c>
    </row>
    <row r="150" spans="1:6" ht="15" customHeight="1" x14ac:dyDescent="0.3">
      <c r="A150" s="6">
        <v>149</v>
      </c>
      <c r="B150" s="3" t="s">
        <v>246</v>
      </c>
      <c r="C150" s="7">
        <v>60000</v>
      </c>
      <c r="D150" s="8">
        <f t="shared" si="4"/>
        <v>4.0280926025861786E-5</v>
      </c>
      <c r="E150" s="9">
        <v>60000</v>
      </c>
      <c r="F150" s="10" t="str">
        <f t="shared" si="5"/>
        <v/>
      </c>
    </row>
    <row r="151" spans="1:6" ht="15" customHeight="1" x14ac:dyDescent="0.3">
      <c r="A151" s="6">
        <v>150</v>
      </c>
      <c r="B151" s="3" t="s">
        <v>247</v>
      </c>
      <c r="C151" s="7">
        <v>60000</v>
      </c>
      <c r="D151" s="8">
        <f t="shared" si="4"/>
        <v>4.0280926025861786E-5</v>
      </c>
      <c r="E151" s="9">
        <v>-20000</v>
      </c>
      <c r="F151" s="10">
        <f t="shared" si="5"/>
        <v>-0.25</v>
      </c>
    </row>
    <row r="152" spans="1:6" ht="15" customHeight="1" x14ac:dyDescent="0.3">
      <c r="A152" s="6">
        <v>151</v>
      </c>
      <c r="B152" s="3" t="s">
        <v>162</v>
      </c>
      <c r="C152" s="7">
        <v>54800</v>
      </c>
      <c r="D152" s="8">
        <f t="shared" si="4"/>
        <v>3.6789912436953761E-5</v>
      </c>
      <c r="E152" s="9">
        <v>0</v>
      </c>
      <c r="F152" s="10">
        <f t="shared" si="5"/>
        <v>0</v>
      </c>
    </row>
    <row r="153" spans="1:6" ht="15" customHeight="1" x14ac:dyDescent="0.3">
      <c r="A153" s="6">
        <v>152</v>
      </c>
      <c r="B153" s="3" t="s">
        <v>114</v>
      </c>
      <c r="C153" s="7">
        <v>53562</v>
      </c>
      <c r="D153" s="8">
        <f t="shared" si="4"/>
        <v>3.5958782663286818E-5</v>
      </c>
      <c r="E153" s="9">
        <v>-6335</v>
      </c>
      <c r="F153" s="10">
        <f t="shared" si="5"/>
        <v>-0.10576489640549611</v>
      </c>
    </row>
    <row r="154" spans="1:6" ht="15" customHeight="1" x14ac:dyDescent="0.3">
      <c r="A154" s="6">
        <v>153</v>
      </c>
      <c r="B154" s="3" t="s">
        <v>226</v>
      </c>
      <c r="C154" s="7">
        <v>52673</v>
      </c>
      <c r="D154" s="8">
        <f t="shared" si="4"/>
        <v>3.5361953609336965E-5</v>
      </c>
      <c r="E154" s="9">
        <v>52673</v>
      </c>
      <c r="F154" s="10" t="str">
        <f t="shared" si="5"/>
        <v/>
      </c>
    </row>
    <row r="155" spans="1:6" ht="15" customHeight="1" x14ac:dyDescent="0.3">
      <c r="A155" s="6">
        <v>154</v>
      </c>
      <c r="B155" s="3" t="s">
        <v>273</v>
      </c>
      <c r="C155" s="7">
        <v>52528</v>
      </c>
      <c r="D155" s="8">
        <f t="shared" si="4"/>
        <v>3.5264608038107799E-5</v>
      </c>
      <c r="E155" s="9">
        <v>-290369</v>
      </c>
      <c r="F155" s="10">
        <f t="shared" si="5"/>
        <v>-0.84681114153812953</v>
      </c>
    </row>
    <row r="156" spans="1:6" ht="15" customHeight="1" x14ac:dyDescent="0.3">
      <c r="A156" s="6">
        <v>155</v>
      </c>
      <c r="B156" s="3" t="s">
        <v>194</v>
      </c>
      <c r="C156" s="7">
        <v>51198</v>
      </c>
      <c r="D156" s="8">
        <f t="shared" si="4"/>
        <v>3.4371714177867859E-5</v>
      </c>
      <c r="E156" s="9">
        <v>-514</v>
      </c>
      <c r="F156" s="10">
        <f t="shared" si="5"/>
        <v>-9.9396658415841586E-3</v>
      </c>
    </row>
    <row r="157" spans="1:6" ht="15" customHeight="1" x14ac:dyDescent="0.3">
      <c r="A157" s="6">
        <v>156</v>
      </c>
      <c r="B157" s="3" t="s">
        <v>155</v>
      </c>
      <c r="C157" s="7">
        <v>50000</v>
      </c>
      <c r="D157" s="8">
        <f t="shared" si="4"/>
        <v>3.356743835488482E-5</v>
      </c>
      <c r="E157" s="9">
        <v>0</v>
      </c>
      <c r="F157" s="10">
        <f t="shared" si="5"/>
        <v>0</v>
      </c>
    </row>
    <row r="158" spans="1:6" ht="15" customHeight="1" x14ac:dyDescent="0.3">
      <c r="A158" s="6">
        <v>157</v>
      </c>
      <c r="B158" s="3" t="s">
        <v>167</v>
      </c>
      <c r="C158" s="7">
        <v>50000</v>
      </c>
      <c r="D158" s="8">
        <f t="shared" si="4"/>
        <v>3.356743835488482E-5</v>
      </c>
      <c r="E158" s="9">
        <v>0</v>
      </c>
      <c r="F158" s="10">
        <f t="shared" si="5"/>
        <v>0</v>
      </c>
    </row>
    <row r="159" spans="1:6" ht="15" customHeight="1" x14ac:dyDescent="0.3">
      <c r="A159" s="6">
        <v>158</v>
      </c>
      <c r="B159" s="3" t="s">
        <v>170</v>
      </c>
      <c r="C159" s="7">
        <v>48584</v>
      </c>
      <c r="D159" s="8">
        <f t="shared" si="4"/>
        <v>3.2616808500674485E-5</v>
      </c>
      <c r="E159" s="9">
        <v>533</v>
      </c>
      <c r="F159" s="10">
        <f t="shared" si="5"/>
        <v>1.1092381011841585E-2</v>
      </c>
    </row>
    <row r="160" spans="1:6" ht="15" customHeight="1" x14ac:dyDescent="0.3">
      <c r="A160" s="6">
        <v>159</v>
      </c>
      <c r="B160" s="3" t="s">
        <v>168</v>
      </c>
      <c r="C160" s="7">
        <v>48265</v>
      </c>
      <c r="D160" s="8">
        <f t="shared" si="4"/>
        <v>3.2402648243970315E-5</v>
      </c>
      <c r="E160" s="9">
        <v>8889</v>
      </c>
      <c r="F160" s="10">
        <f t="shared" si="5"/>
        <v>0.22574664770418529</v>
      </c>
    </row>
    <row r="161" spans="1:6" ht="15" customHeight="1" x14ac:dyDescent="0.3">
      <c r="A161" s="6">
        <v>160</v>
      </c>
      <c r="B161" s="3" t="s">
        <v>249</v>
      </c>
      <c r="C161" s="7">
        <v>46606</v>
      </c>
      <c r="D161" s="8">
        <f t="shared" si="4"/>
        <v>3.1288880639355237E-5</v>
      </c>
      <c r="E161" s="33">
        <v>46606</v>
      </c>
      <c r="F161" s="10" t="str">
        <f t="shared" si="5"/>
        <v/>
      </c>
    </row>
    <row r="162" spans="1:6" ht="15" customHeight="1" x14ac:dyDescent="0.3">
      <c r="A162" s="6">
        <v>161</v>
      </c>
      <c r="B162" s="3" t="s">
        <v>122</v>
      </c>
      <c r="C162" s="7">
        <v>44620</v>
      </c>
      <c r="D162" s="8">
        <f t="shared" si="4"/>
        <v>2.9955581987899215E-5</v>
      </c>
      <c r="E162" s="9">
        <v>-6456</v>
      </c>
      <c r="F162" s="10">
        <f t="shared" si="5"/>
        <v>-0.12639987469653066</v>
      </c>
    </row>
    <row r="163" spans="1:6" ht="15" customHeight="1" x14ac:dyDescent="0.3">
      <c r="A163" s="6">
        <v>162</v>
      </c>
      <c r="B163" s="3" t="s">
        <v>176</v>
      </c>
      <c r="C163" s="7">
        <v>43002</v>
      </c>
      <c r="D163" s="8">
        <f t="shared" si="4"/>
        <v>2.886933968273514E-5</v>
      </c>
      <c r="E163" s="9">
        <v>35904</v>
      </c>
      <c r="F163" s="10">
        <f t="shared" si="5"/>
        <v>5.0583262890955201</v>
      </c>
    </row>
    <row r="164" spans="1:6" ht="15" customHeight="1" x14ac:dyDescent="0.3">
      <c r="A164" s="6">
        <v>163</v>
      </c>
      <c r="B164" s="3" t="s">
        <v>274</v>
      </c>
      <c r="C164" s="7">
        <v>40776</v>
      </c>
      <c r="D164" s="8">
        <f t="shared" si="4"/>
        <v>2.7374917327175669E-5</v>
      </c>
      <c r="E164" s="9">
        <v>0</v>
      </c>
      <c r="F164" s="10">
        <f t="shared" si="5"/>
        <v>0</v>
      </c>
    </row>
    <row r="165" spans="1:6" ht="15" customHeight="1" x14ac:dyDescent="0.3">
      <c r="A165" s="6">
        <v>164</v>
      </c>
      <c r="B165" s="3" t="s">
        <v>164</v>
      </c>
      <c r="C165" s="7">
        <v>40000</v>
      </c>
      <c r="D165" s="8">
        <f t="shared" si="4"/>
        <v>2.6853950683907857E-5</v>
      </c>
      <c r="E165" s="9">
        <v>-50000</v>
      </c>
      <c r="F165" s="10">
        <f t="shared" si="5"/>
        <v>-0.55555555555555558</v>
      </c>
    </row>
    <row r="166" spans="1:6" ht="15" customHeight="1" x14ac:dyDescent="0.3">
      <c r="A166" s="6">
        <v>165</v>
      </c>
      <c r="B166" s="3" t="s">
        <v>56</v>
      </c>
      <c r="C166" s="7">
        <v>40000</v>
      </c>
      <c r="D166" s="8">
        <f t="shared" si="4"/>
        <v>2.6853950683907857E-5</v>
      </c>
      <c r="E166" s="9">
        <v>3200</v>
      </c>
      <c r="F166" s="10">
        <f t="shared" si="5"/>
        <v>8.6956521739130432E-2</v>
      </c>
    </row>
    <row r="167" spans="1:6" ht="15" customHeight="1" x14ac:dyDescent="0.3">
      <c r="A167" s="6">
        <v>166</v>
      </c>
      <c r="B167" s="3" t="s">
        <v>230</v>
      </c>
      <c r="C167" s="7">
        <v>38218</v>
      </c>
      <c r="D167" s="8">
        <f t="shared" si="4"/>
        <v>2.5657607180939762E-5</v>
      </c>
      <c r="E167" s="9">
        <v>12741</v>
      </c>
      <c r="F167" s="10">
        <f t="shared" si="5"/>
        <v>0.50009812772304429</v>
      </c>
    </row>
    <row r="168" spans="1:6" ht="15" customHeight="1" x14ac:dyDescent="0.3">
      <c r="A168" s="6">
        <v>167</v>
      </c>
      <c r="B168" s="3" t="s">
        <v>36</v>
      </c>
      <c r="C168" s="7">
        <v>38000</v>
      </c>
      <c r="D168" s="8">
        <f t="shared" si="4"/>
        <v>2.5511253149712462E-5</v>
      </c>
      <c r="E168" s="9">
        <v>-2154918</v>
      </c>
      <c r="F168" s="10">
        <f t="shared" si="5"/>
        <v>-0.98267149068045412</v>
      </c>
    </row>
    <row r="169" spans="1:6" ht="15" customHeight="1" x14ac:dyDescent="0.3">
      <c r="A169" s="6">
        <v>168</v>
      </c>
      <c r="B169" s="3" t="s">
        <v>217</v>
      </c>
      <c r="C169" s="7">
        <v>35640</v>
      </c>
      <c r="D169" s="8">
        <f t="shared" si="4"/>
        <v>2.3926870059361899E-5</v>
      </c>
      <c r="E169" s="9">
        <v>35640</v>
      </c>
      <c r="F169" s="10" t="str">
        <f t="shared" si="5"/>
        <v/>
      </c>
    </row>
    <row r="170" spans="1:6" ht="15" customHeight="1" x14ac:dyDescent="0.3">
      <c r="A170" s="6">
        <v>169</v>
      </c>
      <c r="B170" s="3" t="s">
        <v>240</v>
      </c>
      <c r="C170" s="7">
        <v>34541</v>
      </c>
      <c r="D170" s="8">
        <f t="shared" si="4"/>
        <v>2.3189057764321532E-5</v>
      </c>
      <c r="E170" s="9">
        <v>34541</v>
      </c>
      <c r="F170" s="10" t="str">
        <f t="shared" si="5"/>
        <v/>
      </c>
    </row>
    <row r="171" spans="1:6" ht="15" customHeight="1" x14ac:dyDescent="0.3">
      <c r="A171" s="6">
        <v>170</v>
      </c>
      <c r="B171" s="3" t="s">
        <v>171</v>
      </c>
      <c r="C171" s="7">
        <v>34500</v>
      </c>
      <c r="D171" s="8">
        <f t="shared" si="4"/>
        <v>2.3161532464870526E-5</v>
      </c>
      <c r="E171" s="9">
        <v>0</v>
      </c>
      <c r="F171" s="10">
        <f t="shared" si="5"/>
        <v>0</v>
      </c>
    </row>
    <row r="172" spans="1:6" ht="15" customHeight="1" x14ac:dyDescent="0.3">
      <c r="A172" s="6">
        <v>171</v>
      </c>
      <c r="B172" s="3" t="s">
        <v>202</v>
      </c>
      <c r="C172" s="7">
        <v>30621</v>
      </c>
      <c r="D172" s="8">
        <f t="shared" si="4"/>
        <v>2.0557370597298563E-5</v>
      </c>
      <c r="E172" s="9">
        <v>0</v>
      </c>
      <c r="F172" s="10">
        <f t="shared" si="5"/>
        <v>0</v>
      </c>
    </row>
    <row r="173" spans="1:6" ht="15" customHeight="1" x14ac:dyDescent="0.3">
      <c r="A173" s="6">
        <v>172</v>
      </c>
      <c r="B173" s="3" t="s">
        <v>227</v>
      </c>
      <c r="C173" s="7">
        <v>30097</v>
      </c>
      <c r="D173" s="8">
        <f t="shared" si="4"/>
        <v>2.0205583843339367E-5</v>
      </c>
      <c r="E173" s="9">
        <v>30097</v>
      </c>
      <c r="F173" s="10" t="str">
        <f t="shared" si="5"/>
        <v/>
      </c>
    </row>
    <row r="174" spans="1:6" ht="15" customHeight="1" x14ac:dyDescent="0.3">
      <c r="A174" s="6">
        <v>173</v>
      </c>
      <c r="B174" s="3" t="s">
        <v>275</v>
      </c>
      <c r="C174" s="7">
        <v>30000</v>
      </c>
      <c r="D174" s="8">
        <f t="shared" si="4"/>
        <v>2.0140463012930893E-5</v>
      </c>
      <c r="E174" s="9">
        <v>30000</v>
      </c>
      <c r="F174" s="10" t="str">
        <f t="shared" si="5"/>
        <v/>
      </c>
    </row>
    <row r="175" spans="1:6" ht="15" customHeight="1" x14ac:dyDescent="0.3">
      <c r="A175" s="6">
        <v>174</v>
      </c>
      <c r="B175" s="3" t="s">
        <v>241</v>
      </c>
      <c r="C175" s="7">
        <v>30000</v>
      </c>
      <c r="D175" s="8">
        <f t="shared" si="4"/>
        <v>2.0140463012930893E-5</v>
      </c>
      <c r="E175" s="9">
        <v>10000</v>
      </c>
      <c r="F175" s="10">
        <f t="shared" si="5"/>
        <v>0.5</v>
      </c>
    </row>
    <row r="176" spans="1:6" ht="15" customHeight="1" x14ac:dyDescent="0.3">
      <c r="A176" s="6">
        <v>175</v>
      </c>
      <c r="B176" s="3" t="s">
        <v>276</v>
      </c>
      <c r="C176" s="7">
        <v>27933</v>
      </c>
      <c r="D176" s="8">
        <f t="shared" si="4"/>
        <v>1.8752785111339953E-5</v>
      </c>
      <c r="E176" s="9">
        <v>27933</v>
      </c>
      <c r="F176" s="10" t="str">
        <f t="shared" si="5"/>
        <v/>
      </c>
    </row>
    <row r="177" spans="1:6" ht="15" customHeight="1" x14ac:dyDescent="0.3">
      <c r="A177" s="6">
        <v>176</v>
      </c>
      <c r="B177" s="3" t="s">
        <v>172</v>
      </c>
      <c r="C177" s="7">
        <v>26635</v>
      </c>
      <c r="D177" s="8">
        <f t="shared" si="4"/>
        <v>1.7881374411647143E-5</v>
      </c>
      <c r="E177" s="9">
        <v>-2824</v>
      </c>
      <c r="F177" s="10">
        <f t="shared" si="5"/>
        <v>-9.5862045554838932E-2</v>
      </c>
    </row>
    <row r="178" spans="1:6" ht="15" customHeight="1" x14ac:dyDescent="0.3">
      <c r="A178" s="6">
        <v>177</v>
      </c>
      <c r="B178" s="3" t="s">
        <v>218</v>
      </c>
      <c r="C178" s="7">
        <v>26328</v>
      </c>
      <c r="D178" s="8">
        <f t="shared" si="4"/>
        <v>1.7675270340148152E-5</v>
      </c>
      <c r="E178" s="9">
        <v>26328</v>
      </c>
      <c r="F178" s="10" t="str">
        <f t="shared" si="5"/>
        <v/>
      </c>
    </row>
    <row r="179" spans="1:6" ht="15" customHeight="1" x14ac:dyDescent="0.3">
      <c r="A179" s="6">
        <v>178</v>
      </c>
      <c r="B179" s="3" t="s">
        <v>173</v>
      </c>
      <c r="C179" s="7">
        <v>25578</v>
      </c>
      <c r="D179" s="8">
        <f t="shared" si="4"/>
        <v>1.7171758764824878E-5</v>
      </c>
      <c r="E179" s="9">
        <v>0</v>
      </c>
      <c r="F179" s="10">
        <f t="shared" si="5"/>
        <v>0</v>
      </c>
    </row>
    <row r="180" spans="1:6" ht="15" customHeight="1" x14ac:dyDescent="0.3">
      <c r="A180" s="6">
        <v>179</v>
      </c>
      <c r="B180" s="3" t="s">
        <v>189</v>
      </c>
      <c r="C180" s="7">
        <v>24500</v>
      </c>
      <c r="D180" s="8">
        <f t="shared" si="4"/>
        <v>1.6448044793893562E-5</v>
      </c>
      <c r="E180" s="9">
        <v>-1096103</v>
      </c>
      <c r="F180" s="10">
        <f t="shared" si="5"/>
        <v>-0.97813677100632423</v>
      </c>
    </row>
    <row r="181" spans="1:6" ht="15" customHeight="1" x14ac:dyDescent="0.3">
      <c r="A181" s="6">
        <v>180</v>
      </c>
      <c r="B181" s="3" t="s">
        <v>277</v>
      </c>
      <c r="C181" s="7">
        <v>23002</v>
      </c>
      <c r="D181" s="8">
        <f t="shared" si="4"/>
        <v>1.5442364340781214E-5</v>
      </c>
      <c r="E181" s="9">
        <v>23002</v>
      </c>
      <c r="F181" s="10" t="str">
        <f t="shared" si="5"/>
        <v/>
      </c>
    </row>
    <row r="182" spans="1:6" ht="15" customHeight="1" x14ac:dyDescent="0.3">
      <c r="A182" s="6">
        <v>181</v>
      </c>
      <c r="B182" s="3" t="s">
        <v>174</v>
      </c>
      <c r="C182" s="7">
        <v>21918</v>
      </c>
      <c r="D182" s="8">
        <f t="shared" si="4"/>
        <v>1.4714622277247311E-5</v>
      </c>
      <c r="E182" s="9">
        <v>0</v>
      </c>
      <c r="F182" s="10">
        <f t="shared" si="5"/>
        <v>0</v>
      </c>
    </row>
    <row r="183" spans="1:6" ht="15" customHeight="1" x14ac:dyDescent="0.3">
      <c r="A183" s="6">
        <v>182</v>
      </c>
      <c r="B183" s="3" t="s">
        <v>228</v>
      </c>
      <c r="C183" s="7">
        <v>19627</v>
      </c>
      <c r="D183" s="8">
        <f t="shared" si="4"/>
        <v>1.3176562251826488E-5</v>
      </c>
      <c r="E183" s="9">
        <v>19627</v>
      </c>
      <c r="F183" s="10" t="str">
        <f t="shared" si="5"/>
        <v/>
      </c>
    </row>
    <row r="184" spans="1:6" ht="15" customHeight="1" x14ac:dyDescent="0.3">
      <c r="A184" s="6">
        <v>183</v>
      </c>
      <c r="B184" s="3" t="s">
        <v>278</v>
      </c>
      <c r="C184" s="7">
        <v>17500</v>
      </c>
      <c r="D184" s="8">
        <f t="shared" si="4"/>
        <v>1.1748603424209687E-5</v>
      </c>
      <c r="E184" s="9">
        <v>17500</v>
      </c>
      <c r="F184" s="10" t="str">
        <f t="shared" si="5"/>
        <v/>
      </c>
    </row>
    <row r="185" spans="1:6" ht="15" customHeight="1" x14ac:dyDescent="0.3">
      <c r="A185" s="6">
        <v>184</v>
      </c>
      <c r="B185" s="3" t="s">
        <v>229</v>
      </c>
      <c r="C185" s="7">
        <v>17000</v>
      </c>
      <c r="D185" s="8">
        <f t="shared" si="4"/>
        <v>1.1412929040660839E-5</v>
      </c>
      <c r="E185" s="9">
        <v>17000</v>
      </c>
      <c r="F185" s="10" t="str">
        <f t="shared" si="5"/>
        <v/>
      </c>
    </row>
    <row r="186" spans="1:6" ht="15" customHeight="1" x14ac:dyDescent="0.3">
      <c r="A186" s="6">
        <v>185</v>
      </c>
      <c r="B186" s="3" t="s">
        <v>55</v>
      </c>
      <c r="C186" s="7">
        <v>15000</v>
      </c>
      <c r="D186" s="8">
        <f t="shared" si="4"/>
        <v>1.0070231506465447E-5</v>
      </c>
      <c r="E186" s="9">
        <v>0</v>
      </c>
      <c r="F186" s="10">
        <f t="shared" si="5"/>
        <v>0</v>
      </c>
    </row>
    <row r="187" spans="1:6" ht="15" customHeight="1" x14ac:dyDescent="0.3">
      <c r="A187" s="6">
        <v>186</v>
      </c>
      <c r="B187" s="3" t="s">
        <v>150</v>
      </c>
      <c r="C187" s="7">
        <v>13971</v>
      </c>
      <c r="D187" s="8">
        <f t="shared" si="4"/>
        <v>9.379413625121917E-6</v>
      </c>
      <c r="E187" s="9">
        <v>-801226</v>
      </c>
      <c r="F187" s="10">
        <f t="shared" si="5"/>
        <v>-0.98286181131677375</v>
      </c>
    </row>
    <row r="188" spans="1:6" ht="15" customHeight="1" x14ac:dyDescent="0.3">
      <c r="A188" s="6">
        <v>187</v>
      </c>
      <c r="B188" s="3" t="s">
        <v>210</v>
      </c>
      <c r="C188" s="7">
        <v>12613</v>
      </c>
      <c r="D188" s="8">
        <f t="shared" si="4"/>
        <v>8.4677219994032454E-6</v>
      </c>
      <c r="E188" s="9">
        <v>12613</v>
      </c>
      <c r="F188" s="10" t="str">
        <f t="shared" si="5"/>
        <v/>
      </c>
    </row>
    <row r="189" spans="1:6" ht="15" customHeight="1" x14ac:dyDescent="0.3">
      <c r="A189" s="6">
        <v>188</v>
      </c>
      <c r="B189" s="3" t="s">
        <v>250</v>
      </c>
      <c r="C189" s="7">
        <v>12013</v>
      </c>
      <c r="D189" s="8">
        <f t="shared" si="4"/>
        <v>8.0649127391446269E-6</v>
      </c>
      <c r="E189" s="9">
        <v>12013</v>
      </c>
      <c r="F189" s="10" t="str">
        <f t="shared" si="5"/>
        <v/>
      </c>
    </row>
    <row r="190" spans="1:6" ht="15" customHeight="1" x14ac:dyDescent="0.3">
      <c r="A190" s="6">
        <v>189</v>
      </c>
      <c r="B190" s="3" t="s">
        <v>279</v>
      </c>
      <c r="C190" s="7">
        <v>12000</v>
      </c>
      <c r="D190" s="8">
        <f t="shared" si="4"/>
        <v>8.0561852051723573E-6</v>
      </c>
      <c r="E190" s="9">
        <v>12000</v>
      </c>
      <c r="F190" s="10" t="str">
        <f t="shared" si="5"/>
        <v/>
      </c>
    </row>
    <row r="191" spans="1:6" ht="15" customHeight="1" x14ac:dyDescent="0.3">
      <c r="A191" s="6">
        <v>190</v>
      </c>
      <c r="B191" s="3" t="s">
        <v>280</v>
      </c>
      <c r="C191" s="7">
        <v>12000</v>
      </c>
      <c r="D191" s="8">
        <f t="shared" si="4"/>
        <v>8.0561852051723573E-6</v>
      </c>
      <c r="E191" s="9">
        <v>12000</v>
      </c>
      <c r="F191" s="10" t="str">
        <f t="shared" si="5"/>
        <v/>
      </c>
    </row>
    <row r="192" spans="1:6" ht="15" customHeight="1" x14ac:dyDescent="0.3">
      <c r="A192" s="6">
        <v>191</v>
      </c>
      <c r="B192" s="3" t="s">
        <v>281</v>
      </c>
      <c r="C192" s="7">
        <v>10807</v>
      </c>
      <c r="D192" s="8">
        <f t="shared" si="4"/>
        <v>7.2552661260248053E-6</v>
      </c>
      <c r="E192" s="9">
        <v>10807</v>
      </c>
      <c r="F192" s="10" t="str">
        <f t="shared" si="5"/>
        <v/>
      </c>
    </row>
    <row r="193" spans="1:6" ht="15" customHeight="1" x14ac:dyDescent="0.3">
      <c r="A193" s="6">
        <v>192</v>
      </c>
      <c r="B193" s="3" t="s">
        <v>177</v>
      </c>
      <c r="C193" s="7">
        <v>9208</v>
      </c>
      <c r="D193" s="8">
        <f t="shared" si="4"/>
        <v>6.1817794474355887E-6</v>
      </c>
      <c r="E193" s="9">
        <v>0</v>
      </c>
      <c r="F193" s="10">
        <f t="shared" si="5"/>
        <v>0</v>
      </c>
    </row>
    <row r="194" spans="1:6" ht="15" customHeight="1" x14ac:dyDescent="0.3">
      <c r="A194" s="6">
        <v>193</v>
      </c>
      <c r="B194" s="3" t="s">
        <v>282</v>
      </c>
      <c r="C194" s="7">
        <v>8125</v>
      </c>
      <c r="D194" s="8">
        <f t="shared" ref="D194:D207" si="6">+C194/$H$1</f>
        <v>5.4547087326687837E-6</v>
      </c>
      <c r="E194" s="9">
        <v>8125</v>
      </c>
      <c r="F194" s="10" t="str">
        <f t="shared" si="5"/>
        <v/>
      </c>
    </row>
    <row r="195" spans="1:6" ht="15" customHeight="1" x14ac:dyDescent="0.3">
      <c r="A195" s="6">
        <v>194</v>
      </c>
      <c r="B195" s="3" t="s">
        <v>283</v>
      </c>
      <c r="C195" s="7">
        <v>6972</v>
      </c>
      <c r="D195" s="8">
        <f t="shared" si="6"/>
        <v>4.6806436042051394E-6</v>
      </c>
      <c r="E195" s="9">
        <v>6972</v>
      </c>
      <c r="F195" s="10" t="str">
        <f t="shared" ref="F195:F207" si="7">+IF(ISERR(E195/(C195-E195)),"",E195/(C195-E195))</f>
        <v/>
      </c>
    </row>
    <row r="196" spans="1:6" ht="15" customHeight="1" x14ac:dyDescent="0.3">
      <c r="A196" s="6">
        <v>195</v>
      </c>
      <c r="B196" s="3" t="s">
        <v>251</v>
      </c>
      <c r="C196" s="7">
        <v>6350</v>
      </c>
      <c r="D196" s="8">
        <f t="shared" si="6"/>
        <v>4.2630646710703725E-6</v>
      </c>
      <c r="E196" s="9">
        <v>-13650</v>
      </c>
      <c r="F196" s="10">
        <f t="shared" si="7"/>
        <v>-0.6825</v>
      </c>
    </row>
    <row r="197" spans="1:6" ht="15" customHeight="1" x14ac:dyDescent="0.3">
      <c r="A197" s="6">
        <v>196</v>
      </c>
      <c r="B197" s="3" t="s">
        <v>284</v>
      </c>
      <c r="C197" s="7">
        <v>5998</v>
      </c>
      <c r="D197" s="8">
        <f t="shared" si="6"/>
        <v>4.0267499050519833E-6</v>
      </c>
      <c r="E197" s="9">
        <v>5998</v>
      </c>
      <c r="F197" s="10" t="str">
        <f t="shared" si="7"/>
        <v/>
      </c>
    </row>
    <row r="198" spans="1:6" ht="15" customHeight="1" x14ac:dyDescent="0.3">
      <c r="A198" s="6">
        <v>197</v>
      </c>
      <c r="B198" s="3" t="s">
        <v>175</v>
      </c>
      <c r="C198" s="7">
        <v>5051</v>
      </c>
      <c r="D198" s="8">
        <f t="shared" si="6"/>
        <v>3.3909826226104644E-6</v>
      </c>
      <c r="E198" s="9">
        <v>-1076</v>
      </c>
      <c r="F198" s="10">
        <f t="shared" si="7"/>
        <v>-0.17561612534682552</v>
      </c>
    </row>
    <row r="199" spans="1:6" ht="15" customHeight="1" x14ac:dyDescent="0.3">
      <c r="A199" s="6">
        <v>198</v>
      </c>
      <c r="B199" s="3" t="s">
        <v>285</v>
      </c>
      <c r="C199" s="7">
        <v>4974</v>
      </c>
      <c r="D199" s="8">
        <f t="shared" si="6"/>
        <v>3.3392887675439421E-6</v>
      </c>
      <c r="E199" s="9">
        <v>4974</v>
      </c>
      <c r="F199" s="10" t="str">
        <f t="shared" si="7"/>
        <v/>
      </c>
    </row>
    <row r="200" spans="1:6" ht="15" customHeight="1" x14ac:dyDescent="0.3">
      <c r="A200" s="6">
        <v>199</v>
      </c>
      <c r="B200" s="3" t="s">
        <v>252</v>
      </c>
      <c r="C200" s="7">
        <v>4826</v>
      </c>
      <c r="D200" s="8">
        <f t="shared" si="6"/>
        <v>3.2399291500134828E-6</v>
      </c>
      <c r="E200" s="9">
        <v>4826</v>
      </c>
      <c r="F200" s="10" t="str">
        <f t="shared" si="7"/>
        <v/>
      </c>
    </row>
    <row r="201" spans="1:6" ht="15" customHeight="1" x14ac:dyDescent="0.3">
      <c r="A201" s="6">
        <v>200</v>
      </c>
      <c r="B201" s="3" t="s">
        <v>253</v>
      </c>
      <c r="C201" s="7">
        <v>3520</v>
      </c>
      <c r="D201" s="8">
        <f t="shared" si="6"/>
        <v>2.3631476601838912E-6</v>
      </c>
      <c r="E201" s="9">
        <v>3520</v>
      </c>
      <c r="F201" s="10" t="str">
        <f t="shared" si="7"/>
        <v/>
      </c>
    </row>
    <row r="202" spans="1:6" ht="15" customHeight="1" x14ac:dyDescent="0.3">
      <c r="A202" s="6">
        <v>201</v>
      </c>
      <c r="B202" s="3" t="s">
        <v>231</v>
      </c>
      <c r="C202" s="7">
        <v>2664</v>
      </c>
      <c r="D202" s="8">
        <f t="shared" si="6"/>
        <v>1.7884731155482631E-6</v>
      </c>
      <c r="E202" s="9">
        <v>2664</v>
      </c>
      <c r="F202" s="10" t="str">
        <f t="shared" si="7"/>
        <v/>
      </c>
    </row>
    <row r="203" spans="1:6" ht="15" customHeight="1" x14ac:dyDescent="0.3">
      <c r="A203" s="6">
        <v>202</v>
      </c>
      <c r="B203" s="3" t="s">
        <v>219</v>
      </c>
      <c r="C203" s="7">
        <v>1878</v>
      </c>
      <c r="D203" s="8">
        <f t="shared" si="6"/>
        <v>1.2607929846094739E-6</v>
      </c>
      <c r="E203" s="9">
        <v>1878</v>
      </c>
      <c r="F203" s="10" t="str">
        <f t="shared" si="7"/>
        <v/>
      </c>
    </row>
    <row r="204" spans="1:6" ht="15" customHeight="1" x14ac:dyDescent="0.3">
      <c r="A204" s="6">
        <v>203</v>
      </c>
      <c r="B204" s="3" t="s">
        <v>286</v>
      </c>
      <c r="C204" s="7">
        <v>1270</v>
      </c>
      <c r="D204" s="8">
        <f t="shared" si="6"/>
        <v>8.5261293421407446E-7</v>
      </c>
      <c r="E204" s="9">
        <v>0</v>
      </c>
      <c r="F204" s="10">
        <f t="shared" si="7"/>
        <v>0</v>
      </c>
    </row>
    <row r="205" spans="1:6" ht="15" customHeight="1" x14ac:dyDescent="0.3">
      <c r="A205" s="6">
        <v>204</v>
      </c>
      <c r="B205" s="3" t="s">
        <v>118</v>
      </c>
      <c r="C205" s="7">
        <v>1240</v>
      </c>
      <c r="D205" s="8">
        <f t="shared" si="6"/>
        <v>8.324724712011436E-7</v>
      </c>
      <c r="E205" s="9">
        <v>-1467</v>
      </c>
      <c r="F205" s="10">
        <f t="shared" si="7"/>
        <v>-0.54192833394902107</v>
      </c>
    </row>
    <row r="206" spans="1:6" ht="15" customHeight="1" x14ac:dyDescent="0.3">
      <c r="A206" s="6">
        <v>205</v>
      </c>
      <c r="B206" s="3" t="s">
        <v>232</v>
      </c>
      <c r="C206" s="7">
        <v>807</v>
      </c>
      <c r="D206" s="8">
        <f t="shared" si="6"/>
        <v>5.4177845504784098E-7</v>
      </c>
      <c r="E206" s="9">
        <v>807</v>
      </c>
      <c r="F206" s="10" t="str">
        <f t="shared" si="7"/>
        <v/>
      </c>
    </row>
    <row r="207" spans="1:6" ht="15" customHeight="1" x14ac:dyDescent="0.3">
      <c r="A207" s="6">
        <v>206</v>
      </c>
      <c r="B207" s="3" t="s">
        <v>233</v>
      </c>
      <c r="C207" s="7">
        <v>2</v>
      </c>
      <c r="D207" s="8">
        <f t="shared" si="6"/>
        <v>1.3426975341953927E-9</v>
      </c>
      <c r="E207" s="9">
        <v>2</v>
      </c>
      <c r="F207" s="10" t="str">
        <f t="shared" si="7"/>
        <v/>
      </c>
    </row>
    <row r="208" spans="1:6" ht="15" customHeight="1" thickBot="1" x14ac:dyDescent="0.35">
      <c r="A208" s="11"/>
      <c r="B208" s="11" t="s">
        <v>90</v>
      </c>
      <c r="C208" s="12">
        <f>+SUBTOTAL(9,C2:C207)</f>
        <v>310752635</v>
      </c>
      <c r="D208" s="13">
        <f t="shared" ref="D208" si="8">+C208/$H$1</f>
        <v>0.20862339837961047</v>
      </c>
      <c r="E208" s="14">
        <f>+SUBTOTAL(9,E2:E207)</f>
        <v>23029776</v>
      </c>
      <c r="F208" s="15">
        <f t="shared" ref="F208" si="9">+IF(ISERR(E208/(C208-E208)),0,E208/(C208-E208))</f>
        <v>8.0041523569039749E-2</v>
      </c>
    </row>
  </sheetData>
  <pageMargins left="0.7" right="0.7" top="0.75" bottom="0.75" header="0.3" footer="0.3"/>
  <ignoredErrors>
    <ignoredError sqref="D20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RowHeight="15" customHeight="1" x14ac:dyDescent="0.3"/>
  <cols>
    <col min="1" max="1" width="18.33203125" style="3" customWidth="1"/>
    <col min="2" max="2" width="11.109375" style="3" bestFit="1" customWidth="1"/>
    <col min="3" max="6" width="15.77734375" style="3" customWidth="1"/>
    <col min="7" max="7" width="17.77734375" style="3" bestFit="1" customWidth="1"/>
    <col min="8" max="8" width="13" style="3" bestFit="1" customWidth="1"/>
    <col min="9" max="9" width="8.88671875" style="3" customWidth="1"/>
    <col min="10" max="10" width="17.77734375" style="3" bestFit="1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93</v>
      </c>
      <c r="B1" s="2" t="s">
        <v>2</v>
      </c>
      <c r="C1" s="2" t="s">
        <v>178</v>
      </c>
      <c r="D1" s="2" t="s">
        <v>179</v>
      </c>
    </row>
    <row r="2" spans="1:5" ht="15" customHeight="1" thickTop="1" x14ac:dyDescent="0.3">
      <c r="A2" s="3" t="s">
        <v>59</v>
      </c>
      <c r="B2" s="7">
        <v>104684321</v>
      </c>
      <c r="C2" s="9">
        <v>40170884</v>
      </c>
      <c r="D2" s="10">
        <f>+C2/(B2-C2)</f>
        <v>0.62267468403520343</v>
      </c>
      <c r="E2" s="17">
        <f>+B2/$B$6</f>
        <v>0.33687347816053115</v>
      </c>
    </row>
    <row r="3" spans="1:5" ht="15" customHeight="1" x14ac:dyDescent="0.3">
      <c r="A3" s="3" t="s">
        <v>60</v>
      </c>
      <c r="B3" s="7">
        <v>112060063</v>
      </c>
      <c r="C3" s="9">
        <v>-24353339</v>
      </c>
      <c r="D3" s="10">
        <f>+C3/(B3-C3)</f>
        <v>-0.17852599996003327</v>
      </c>
      <c r="E3" s="17">
        <f>+B3/$B$6</f>
        <v>0.36060856893458038</v>
      </c>
    </row>
    <row r="4" spans="1:5" ht="15" customHeight="1" x14ac:dyDescent="0.3">
      <c r="A4" s="3" t="s">
        <v>61</v>
      </c>
      <c r="B4" s="7">
        <v>71043358</v>
      </c>
      <c r="C4" s="9">
        <v>5084507</v>
      </c>
      <c r="D4" s="10">
        <f>+C4/(B4-C4)</f>
        <v>7.7086045662014338E-2</v>
      </c>
      <c r="E4" s="17">
        <f>+B4/$B$6</f>
        <v>0.22861707351250618</v>
      </c>
    </row>
    <row r="5" spans="1:5" ht="15" customHeight="1" x14ac:dyDescent="0.3">
      <c r="A5" s="3" t="s">
        <v>62</v>
      </c>
      <c r="B5" s="7">
        <v>22964893</v>
      </c>
      <c r="C5" s="9">
        <v>2127724</v>
      </c>
      <c r="D5" s="10">
        <f>+C5/(B5-C5)</f>
        <v>0.10211195196429995</v>
      </c>
      <c r="E5" s="17">
        <f>+B5/$B$6</f>
        <v>7.390087939238231E-2</v>
      </c>
    </row>
    <row r="6" spans="1:5" ht="15" customHeight="1" thickBot="1" x14ac:dyDescent="0.35">
      <c r="A6" s="11" t="s">
        <v>112</v>
      </c>
      <c r="B6" s="12">
        <f>+SUM(B2:B5)</f>
        <v>310752635</v>
      </c>
      <c r="C6" s="14">
        <f>+SUM(C2:C5)</f>
        <v>23029776</v>
      </c>
      <c r="D6" s="15">
        <f>+C6/(B6-C6)</f>
        <v>8.0041523569039749E-2</v>
      </c>
    </row>
    <row r="7" spans="1:5" ht="15" customHeight="1" x14ac:dyDescent="0.3">
      <c r="C7" s="7"/>
    </row>
    <row r="8" spans="1:5" ht="15" customHeight="1" x14ac:dyDescent="0.3">
      <c r="C8" s="7"/>
    </row>
    <row r="9" spans="1:5" ht="15" customHeight="1" x14ac:dyDescent="0.3">
      <c r="C9" s="7"/>
    </row>
    <row r="10" spans="1:5" ht="15" customHeight="1" x14ac:dyDescent="0.3">
      <c r="D10" s="8"/>
    </row>
    <row r="11" spans="1:5" ht="15" customHeight="1" x14ac:dyDescent="0.3">
      <c r="D11" s="8"/>
    </row>
    <row r="12" spans="1:5" ht="15" customHeight="1" x14ac:dyDescent="0.3">
      <c r="D12" s="8"/>
    </row>
    <row r="13" spans="1:5" ht="15" customHeight="1" x14ac:dyDescent="0.3">
      <c r="D13" s="8"/>
    </row>
    <row r="14" spans="1:5" ht="15" customHeight="1" x14ac:dyDescent="0.3">
      <c r="D14" s="8"/>
    </row>
    <row r="24" spans="1:1" ht="13.2" x14ac:dyDescent="0.3">
      <c r="A24" s="18" t="s">
        <v>63</v>
      </c>
    </row>
    <row r="27" spans="1:1" ht="15" customHeight="1" x14ac:dyDescent="0.3">
      <c r="A27" s="5" t="s">
        <v>255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RowHeight="15" customHeight="1" x14ac:dyDescent="0.3"/>
  <cols>
    <col min="1" max="1" width="23.77734375" style="3" customWidth="1"/>
    <col min="2" max="2" width="11.109375" style="3" bestFit="1" customWidth="1"/>
    <col min="3" max="6" width="15.77734375" style="3" customWidth="1"/>
    <col min="7" max="7" width="17.77734375" style="3" customWidth="1"/>
    <col min="8" max="8" width="13" style="3" bestFit="1" customWidth="1"/>
    <col min="9" max="9" width="8.88671875" style="3" customWidth="1"/>
    <col min="10" max="10" width="17.77734375" style="3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107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65</v>
      </c>
      <c r="B2" s="7">
        <v>61783373</v>
      </c>
      <c r="C2" s="9">
        <v>-8816650</v>
      </c>
      <c r="D2" s="10">
        <f t="shared" ref="D2:D10" si="0">+C2/(B2-C2)</f>
        <v>-0.12488168736148995</v>
      </c>
      <c r="E2" s="17">
        <f t="shared" ref="E2:E10" si="1">+B2/$B$11</f>
        <v>0.19881850076669502</v>
      </c>
    </row>
    <row r="3" spans="1:5" ht="15" customHeight="1" x14ac:dyDescent="0.3">
      <c r="A3" s="3" t="s">
        <v>66</v>
      </c>
      <c r="B3" s="7">
        <v>125016049</v>
      </c>
      <c r="C3" s="9">
        <v>36455661</v>
      </c>
      <c r="D3" s="10">
        <f t="shared" si="0"/>
        <v>0.41164748510361088</v>
      </c>
      <c r="E3" s="17">
        <f t="shared" si="1"/>
        <v>0.40230084935562976</v>
      </c>
    </row>
    <row r="4" spans="1:5" ht="15" customHeight="1" x14ac:dyDescent="0.3">
      <c r="A4" s="3" t="s">
        <v>67</v>
      </c>
      <c r="B4" s="7">
        <v>25182053</v>
      </c>
      <c r="C4" s="9">
        <v>-21714387</v>
      </c>
      <c r="D4" s="10">
        <f t="shared" si="0"/>
        <v>-0.46302847295018557</v>
      </c>
      <c r="E4" s="17">
        <f t="shared" si="1"/>
        <v>8.1035686149531772E-2</v>
      </c>
    </row>
    <row r="5" spans="1:5" ht="15" customHeight="1" x14ac:dyDescent="0.3">
      <c r="A5" s="3" t="s">
        <v>68</v>
      </c>
      <c r="B5" s="7">
        <v>4714140</v>
      </c>
      <c r="C5" s="9">
        <v>2037893</v>
      </c>
      <c r="D5" s="10">
        <f t="shared" si="0"/>
        <v>0.76147418381038823</v>
      </c>
      <c r="E5" s="17">
        <f t="shared" si="1"/>
        <v>1.5170072491903407E-2</v>
      </c>
    </row>
    <row r="6" spans="1:5" ht="15" customHeight="1" x14ac:dyDescent="0.3">
      <c r="A6" s="3" t="s">
        <v>69</v>
      </c>
      <c r="B6" s="7">
        <v>18066950</v>
      </c>
      <c r="C6" s="9">
        <v>-2080584</v>
      </c>
      <c r="D6" s="10">
        <f t="shared" si="0"/>
        <v>-0.1032674271699951</v>
      </c>
      <c r="E6" s="17">
        <f t="shared" si="1"/>
        <v>5.8139330017265983E-2</v>
      </c>
    </row>
    <row r="7" spans="1:5" ht="15" customHeight="1" x14ac:dyDescent="0.3">
      <c r="A7" s="3" t="s">
        <v>70</v>
      </c>
      <c r="B7" s="7">
        <v>28314638</v>
      </c>
      <c r="C7" s="9">
        <v>1145239</v>
      </c>
      <c r="D7" s="10">
        <f t="shared" si="0"/>
        <v>4.2151797321685329E-2</v>
      </c>
      <c r="E7" s="17">
        <f t="shared" si="1"/>
        <v>9.1116324725613346E-2</v>
      </c>
    </row>
    <row r="8" spans="1:5" ht="15" customHeight="1" x14ac:dyDescent="0.3">
      <c r="A8" s="3" t="s">
        <v>71</v>
      </c>
      <c r="B8" s="7">
        <v>11230215</v>
      </c>
      <c r="C8" s="9">
        <v>-463113</v>
      </c>
      <c r="D8" s="10">
        <f t="shared" si="0"/>
        <v>-3.960489263621101E-2</v>
      </c>
      <c r="E8" s="17">
        <f t="shared" si="1"/>
        <v>3.6138760335853629E-2</v>
      </c>
    </row>
    <row r="9" spans="1:5" ht="15" customHeight="1" x14ac:dyDescent="0.3">
      <c r="A9" s="3" t="s">
        <v>72</v>
      </c>
      <c r="B9" s="7">
        <v>20535265</v>
      </c>
      <c r="C9" s="9">
        <v>12209416</v>
      </c>
      <c r="D9" s="10">
        <f t="shared" si="0"/>
        <v>1.4664469653485188</v>
      </c>
      <c r="E9" s="17">
        <f t="shared" si="1"/>
        <v>6.6082351964610056E-2</v>
      </c>
    </row>
    <row r="10" spans="1:5" ht="15" customHeight="1" x14ac:dyDescent="0.3">
      <c r="A10" s="3" t="s">
        <v>62</v>
      </c>
      <c r="B10" s="7">
        <v>15909952</v>
      </c>
      <c r="C10" s="9">
        <v>4256301</v>
      </c>
      <c r="D10" s="10">
        <f t="shared" si="0"/>
        <v>0.36523326466529676</v>
      </c>
      <c r="E10" s="17">
        <f t="shared" si="1"/>
        <v>5.1198124192897029E-2</v>
      </c>
    </row>
    <row r="11" spans="1:5" ht="15" customHeight="1" thickBot="1" x14ac:dyDescent="0.35">
      <c r="A11" s="11" t="s">
        <v>90</v>
      </c>
      <c r="B11" s="12">
        <f>+SUM(B2:B10)</f>
        <v>310752635</v>
      </c>
      <c r="C11" s="14">
        <f>+SUM(C2:C10)</f>
        <v>23029776</v>
      </c>
      <c r="D11" s="15">
        <f t="shared" ref="D11" si="2">+C11/(B11-C11)</f>
        <v>8.0041523569039749E-2</v>
      </c>
    </row>
    <row r="12" spans="1:5" ht="15" customHeight="1" x14ac:dyDescent="0.3">
      <c r="C12" s="7"/>
    </row>
    <row r="13" spans="1:5" ht="15" customHeight="1" x14ac:dyDescent="0.3">
      <c r="C13" s="7"/>
    </row>
    <row r="14" spans="1:5" ht="15" customHeight="1" x14ac:dyDescent="0.3">
      <c r="C14" s="7"/>
    </row>
    <row r="15" spans="1:5" ht="15" customHeight="1" x14ac:dyDescent="0.3">
      <c r="D15" s="8"/>
    </row>
    <row r="16" spans="1:5" ht="15" customHeight="1" x14ac:dyDescent="0.3">
      <c r="D16" s="8"/>
    </row>
    <row r="17" spans="1:6" ht="15" customHeight="1" x14ac:dyDescent="0.3">
      <c r="D17" s="8"/>
    </row>
    <row r="18" spans="1:6" ht="15" customHeight="1" x14ac:dyDescent="0.3">
      <c r="D18" s="8"/>
    </row>
    <row r="19" spans="1:6" ht="15" customHeight="1" x14ac:dyDescent="0.3">
      <c r="D19" s="8"/>
    </row>
    <row r="26" spans="1:6" ht="15" customHeight="1" x14ac:dyDescent="0.3">
      <c r="F26" s="18"/>
    </row>
    <row r="29" spans="1:6" ht="13.2" x14ac:dyDescent="0.3">
      <c r="A29" s="18" t="s">
        <v>127</v>
      </c>
    </row>
    <row r="32" spans="1:6" ht="15" customHeight="1" x14ac:dyDescent="0.3">
      <c r="A32" s="5" t="s">
        <v>255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RowHeight="15" customHeight="1" x14ac:dyDescent="0.25"/>
  <cols>
    <col min="1" max="1" width="20.21875" style="19" bestFit="1" customWidth="1"/>
    <col min="2" max="5" width="16.88671875" style="19" customWidth="1"/>
    <col min="6" max="16384" width="8.88671875" style="19"/>
  </cols>
  <sheetData>
    <row r="1" spans="1:5" ht="19.95" customHeight="1" thickBot="1" x14ac:dyDescent="0.3">
      <c r="A1" s="30" t="s">
        <v>73</v>
      </c>
      <c r="B1" s="31" t="s">
        <v>74</v>
      </c>
      <c r="C1" s="31" t="s">
        <v>75</v>
      </c>
      <c r="D1" s="31" t="s">
        <v>2</v>
      </c>
      <c r="E1" s="31" t="s">
        <v>76</v>
      </c>
    </row>
    <row r="2" spans="1:5" ht="15" customHeight="1" thickTop="1" x14ac:dyDescent="0.25">
      <c r="A2" s="20" t="s">
        <v>77</v>
      </c>
      <c r="B2" s="26">
        <v>350</v>
      </c>
      <c r="C2" s="27">
        <v>1.6712027885212241E-2</v>
      </c>
      <c r="D2" s="26">
        <v>5045</v>
      </c>
      <c r="E2" s="27">
        <v>3.4390432022566318E-6</v>
      </c>
    </row>
    <row r="3" spans="1:5" ht="15" customHeight="1" x14ac:dyDescent="0.25">
      <c r="A3" s="20" t="s">
        <v>78</v>
      </c>
      <c r="B3" s="26">
        <v>187</v>
      </c>
      <c r="C3" s="27">
        <v>8.928997755813399E-3</v>
      </c>
      <c r="D3" s="26">
        <v>16461</v>
      </c>
      <c r="E3" s="27">
        <v>1.1221028771525554E-5</v>
      </c>
    </row>
    <row r="4" spans="1:5" ht="15" customHeight="1" x14ac:dyDescent="0.25">
      <c r="A4" s="20" t="s">
        <v>79</v>
      </c>
      <c r="B4" s="26">
        <v>4186</v>
      </c>
      <c r="C4" s="27">
        <v>0.19987585350713843</v>
      </c>
      <c r="D4" s="26">
        <v>1181193</v>
      </c>
      <c r="E4" s="27">
        <v>8.0518805891042968E-4</v>
      </c>
    </row>
    <row r="5" spans="1:5" ht="15" customHeight="1" x14ac:dyDescent="0.25">
      <c r="A5" s="20" t="s">
        <v>80</v>
      </c>
      <c r="B5" s="26">
        <v>4148</v>
      </c>
      <c r="C5" s="27">
        <v>0.19806140476531539</v>
      </c>
      <c r="D5" s="26">
        <v>3458849</v>
      </c>
      <c r="E5" s="27">
        <v>2.3578059744464122E-3</v>
      </c>
    </row>
    <row r="6" spans="1:5" ht="15" customHeight="1" x14ac:dyDescent="0.25">
      <c r="A6" s="20" t="s">
        <v>81</v>
      </c>
      <c r="B6" s="26">
        <v>8995</v>
      </c>
      <c r="C6" s="27">
        <v>0.42949911664995466</v>
      </c>
      <c r="D6" s="26">
        <v>23412147</v>
      </c>
      <c r="E6" s="27">
        <v>1.5959442019937164E-2</v>
      </c>
    </row>
    <row r="7" spans="1:5" ht="15" customHeight="1" x14ac:dyDescent="0.25">
      <c r="A7" s="20" t="s">
        <v>82</v>
      </c>
      <c r="B7" s="26">
        <v>1273</v>
      </c>
      <c r="C7" s="27">
        <v>6.0784032851071958E-2</v>
      </c>
      <c r="D7" s="26">
        <v>9417219</v>
      </c>
      <c r="E7" s="27">
        <v>6.4194693728666001E-3</v>
      </c>
    </row>
    <row r="8" spans="1:5" ht="15" customHeight="1" x14ac:dyDescent="0.25">
      <c r="A8" s="20" t="s">
        <v>83</v>
      </c>
      <c r="B8" s="26">
        <v>1017</v>
      </c>
      <c r="C8" s="27">
        <v>4.8560378169316715E-2</v>
      </c>
      <c r="D8" s="26">
        <v>21549153</v>
      </c>
      <c r="E8" s="27">
        <v>1.4689488233704282E-2</v>
      </c>
    </row>
    <row r="9" spans="1:5" ht="15" customHeight="1" x14ac:dyDescent="0.25">
      <c r="A9" s="20" t="s">
        <v>84</v>
      </c>
      <c r="B9" s="26">
        <v>161</v>
      </c>
      <c r="C9" s="27">
        <v>7.687532827197632E-3</v>
      </c>
      <c r="D9" s="26">
        <v>11635045</v>
      </c>
      <c r="E9" s="27">
        <v>7.9313027582160588E-3</v>
      </c>
    </row>
    <row r="10" spans="1:5" ht="15" customHeight="1" x14ac:dyDescent="0.25">
      <c r="A10" s="20" t="s">
        <v>85</v>
      </c>
      <c r="B10" s="26">
        <v>322</v>
      </c>
      <c r="C10" s="27">
        <v>1.5375065654395264E-2</v>
      </c>
      <c r="D10" s="26">
        <v>78098532</v>
      </c>
      <c r="E10" s="27">
        <v>5.3237705764285832E-2</v>
      </c>
    </row>
    <row r="11" spans="1:5" ht="15" customHeight="1" x14ac:dyDescent="0.25">
      <c r="A11" s="20" t="s">
        <v>86</v>
      </c>
      <c r="B11" s="26">
        <v>108</v>
      </c>
      <c r="C11" s="27">
        <v>5.1568543188654919E-3</v>
      </c>
      <c r="D11" s="26">
        <v>77253139</v>
      </c>
      <c r="E11" s="27">
        <v>5.2661423692950779E-2</v>
      </c>
    </row>
    <row r="12" spans="1:5" ht="15" customHeight="1" x14ac:dyDescent="0.25">
      <c r="A12" s="20" t="s">
        <v>87</v>
      </c>
      <c r="B12" s="26">
        <v>123</v>
      </c>
      <c r="C12" s="27">
        <v>5.8730840853745882E-3</v>
      </c>
      <c r="D12" s="26">
        <v>262379979</v>
      </c>
      <c r="E12" s="27">
        <v>0.17885749914532958</v>
      </c>
    </row>
    <row r="13" spans="1:5" ht="15" customHeight="1" x14ac:dyDescent="0.25">
      <c r="A13" s="20" t="s">
        <v>88</v>
      </c>
      <c r="B13" s="26">
        <v>17</v>
      </c>
      <c r="C13" s="27">
        <v>8.1172706871030897E-4</v>
      </c>
      <c r="D13" s="26">
        <v>118966374</v>
      </c>
      <c r="E13" s="27">
        <v>8.1096233855663058E-2</v>
      </c>
    </row>
    <row r="14" spans="1:5" ht="15" customHeight="1" x14ac:dyDescent="0.25">
      <c r="A14" s="20" t="s">
        <v>89</v>
      </c>
      <c r="B14" s="26">
        <v>27</v>
      </c>
      <c r="C14" s="27">
        <v>1.289213579716373E-3</v>
      </c>
      <c r="D14" s="26">
        <v>859604655</v>
      </c>
      <c r="E14" s="27">
        <v>0.58596978105171604</v>
      </c>
    </row>
    <row r="15" spans="1:5" ht="15" customHeight="1" x14ac:dyDescent="0.25">
      <c r="A15" s="23" t="s">
        <v>90</v>
      </c>
      <c r="B15" s="28">
        <v>20506</v>
      </c>
      <c r="C15" s="29">
        <v>0.99999999999999978</v>
      </c>
      <c r="D15" s="28">
        <f>SUM(D2:D14)</f>
        <v>1466977791</v>
      </c>
      <c r="E15" s="29">
        <v>1</v>
      </c>
    </row>
    <row r="16" spans="1:5" ht="15" customHeight="1" x14ac:dyDescent="0.25">
      <c r="A16" s="20" t="s">
        <v>91</v>
      </c>
      <c r="B16" s="21"/>
      <c r="C16" s="22"/>
      <c r="D16" s="26">
        <v>22581515</v>
      </c>
      <c r="E16" s="22"/>
    </row>
    <row r="17" spans="1:5" ht="15" customHeight="1" x14ac:dyDescent="0.25">
      <c r="A17" s="23" t="s">
        <v>92</v>
      </c>
      <c r="B17" s="24"/>
      <c r="C17" s="25"/>
      <c r="D17" s="28">
        <f>+D15+D16</f>
        <v>1489559306</v>
      </c>
      <c r="E17" s="25"/>
    </row>
    <row r="19" spans="1:5" ht="15" customHeight="1" x14ac:dyDescent="0.25">
      <c r="A19" s="32" t="s">
        <v>212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8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33203125" style="3" bestFit="1" customWidth="1"/>
    <col min="3" max="3" width="15.6640625" style="3" bestFit="1" customWidth="1"/>
    <col min="4" max="4" width="14.88671875" style="3" bestFit="1" customWidth="1"/>
    <col min="5" max="16384" width="8.88671875" style="3"/>
  </cols>
  <sheetData>
    <row r="1" spans="1:8" ht="19.95" customHeight="1" thickBot="1" x14ac:dyDescent="0.35">
      <c r="A1" s="1" t="s">
        <v>0</v>
      </c>
      <c r="B1" s="1" t="s">
        <v>1</v>
      </c>
      <c r="C1" s="1" t="s">
        <v>93</v>
      </c>
      <c r="D1" s="1" t="s">
        <v>64</v>
      </c>
      <c r="F1" s="5" t="s">
        <v>255</v>
      </c>
      <c r="H1" s="4"/>
    </row>
    <row r="2" spans="1:8" ht="15" customHeight="1" thickTop="1" x14ac:dyDescent="0.3">
      <c r="A2" s="6">
        <v>1</v>
      </c>
      <c r="B2" s="3" t="s">
        <v>8</v>
      </c>
      <c r="C2" s="3" t="s">
        <v>97</v>
      </c>
      <c r="D2" s="3" t="s">
        <v>128</v>
      </c>
    </row>
    <row r="3" spans="1:8" ht="15" customHeight="1" x14ac:dyDescent="0.3">
      <c r="A3" s="6">
        <v>2</v>
      </c>
      <c r="B3" s="3" t="s">
        <v>12</v>
      </c>
      <c r="C3" s="3" t="s">
        <v>61</v>
      </c>
      <c r="D3" s="3" t="s">
        <v>128</v>
      </c>
    </row>
    <row r="4" spans="1:8" ht="15" customHeight="1" x14ac:dyDescent="0.3">
      <c r="A4" s="6">
        <v>3</v>
      </c>
      <c r="B4" s="3" t="s">
        <v>7</v>
      </c>
      <c r="C4" s="3" t="s">
        <v>97</v>
      </c>
      <c r="D4" s="3" t="s">
        <v>129</v>
      </c>
    </row>
    <row r="5" spans="1:8" ht="15" customHeight="1" x14ac:dyDescent="0.3">
      <c r="A5" s="6">
        <v>4</v>
      </c>
      <c r="B5" s="3" t="s">
        <v>6</v>
      </c>
      <c r="C5" s="3" t="s">
        <v>96</v>
      </c>
      <c r="D5" s="3" t="s">
        <v>130</v>
      </c>
    </row>
    <row r="6" spans="1:8" ht="15" customHeight="1" x14ac:dyDescent="0.3">
      <c r="A6" s="6">
        <v>5</v>
      </c>
      <c r="B6" s="3" t="s">
        <v>16</v>
      </c>
      <c r="C6" s="3" t="s">
        <v>96</v>
      </c>
      <c r="D6" s="3" t="s">
        <v>128</v>
      </c>
    </row>
    <row r="7" spans="1:8" ht="15" customHeight="1" x14ac:dyDescent="0.3">
      <c r="A7" s="6">
        <v>6</v>
      </c>
      <c r="B7" s="3" t="s">
        <v>144</v>
      </c>
      <c r="C7" s="3" t="s">
        <v>97</v>
      </c>
      <c r="D7" s="3" t="s">
        <v>67</v>
      </c>
    </row>
    <row r="8" spans="1:8" ht="15" customHeight="1" x14ac:dyDescent="0.3">
      <c r="A8" s="6">
        <v>7</v>
      </c>
      <c r="B8" s="3" t="s">
        <v>11</v>
      </c>
      <c r="C8" s="3" t="s">
        <v>61</v>
      </c>
      <c r="D8" s="3" t="s">
        <v>130</v>
      </c>
    </row>
    <row r="9" spans="1:8" ht="15" customHeight="1" x14ac:dyDescent="0.3">
      <c r="A9" s="6">
        <v>8</v>
      </c>
      <c r="B9" s="3" t="s">
        <v>186</v>
      </c>
      <c r="C9" s="3" t="s">
        <v>97</v>
      </c>
      <c r="D9" s="3" t="s">
        <v>135</v>
      </c>
    </row>
    <row r="10" spans="1:8" ht="15" customHeight="1" x14ac:dyDescent="0.3">
      <c r="A10" s="6">
        <v>9</v>
      </c>
      <c r="B10" s="3" t="s">
        <v>10</v>
      </c>
      <c r="C10" s="3" t="s">
        <v>99</v>
      </c>
      <c r="D10" s="3" t="s">
        <v>130</v>
      </c>
    </row>
    <row r="11" spans="1:8" ht="15" customHeight="1" x14ac:dyDescent="0.3">
      <c r="A11" s="6">
        <v>10</v>
      </c>
      <c r="B11" s="3" t="s">
        <v>14</v>
      </c>
      <c r="C11" s="3" t="s">
        <v>61</v>
      </c>
      <c r="D11" s="3" t="s">
        <v>128</v>
      </c>
    </row>
    <row r="12" spans="1:8" ht="15" customHeight="1" x14ac:dyDescent="0.3">
      <c r="A12" s="6">
        <v>11</v>
      </c>
      <c r="B12" s="3" t="s">
        <v>43</v>
      </c>
      <c r="C12" s="3" t="s">
        <v>96</v>
      </c>
      <c r="D12" s="3" t="s">
        <v>133</v>
      </c>
    </row>
    <row r="13" spans="1:8" ht="15" customHeight="1" x14ac:dyDescent="0.3">
      <c r="A13" s="6">
        <v>12</v>
      </c>
      <c r="B13" s="3" t="s">
        <v>113</v>
      </c>
      <c r="C13" s="3" t="s">
        <v>99</v>
      </c>
      <c r="D13" s="3" t="s">
        <v>130</v>
      </c>
    </row>
    <row r="14" spans="1:8" ht="15" customHeight="1" x14ac:dyDescent="0.3">
      <c r="A14" s="6">
        <v>13</v>
      </c>
      <c r="B14" s="3" t="s">
        <v>15</v>
      </c>
      <c r="C14" s="3" t="s">
        <v>99</v>
      </c>
      <c r="D14" s="3" t="s">
        <v>69</v>
      </c>
    </row>
    <row r="15" spans="1:8" ht="15" customHeight="1" x14ac:dyDescent="0.3">
      <c r="A15" s="6">
        <v>14</v>
      </c>
      <c r="B15" s="3" t="s">
        <v>23</v>
      </c>
      <c r="C15" s="3" t="s">
        <v>61</v>
      </c>
      <c r="D15" s="3" t="s">
        <v>130</v>
      </c>
    </row>
    <row r="16" spans="1:8" ht="15" customHeight="1" x14ac:dyDescent="0.3">
      <c r="A16" s="6">
        <v>15</v>
      </c>
      <c r="B16" s="3" t="s">
        <v>24</v>
      </c>
      <c r="C16" s="3" t="s">
        <v>96</v>
      </c>
      <c r="D16" s="3" t="s">
        <v>67</v>
      </c>
    </row>
    <row r="17" spans="1:4" ht="15" customHeight="1" x14ac:dyDescent="0.3">
      <c r="A17" s="6">
        <v>16</v>
      </c>
      <c r="B17" s="3" t="s">
        <v>37</v>
      </c>
      <c r="C17" s="3" t="s">
        <v>99</v>
      </c>
      <c r="D17" s="3" t="s">
        <v>131</v>
      </c>
    </row>
    <row r="18" spans="1:4" ht="15" customHeight="1" x14ac:dyDescent="0.3">
      <c r="A18" s="6">
        <v>17</v>
      </c>
      <c r="B18" s="3" t="s">
        <v>153</v>
      </c>
      <c r="C18" s="3" t="s">
        <v>97</v>
      </c>
      <c r="D18" s="3" t="s">
        <v>69</v>
      </c>
    </row>
    <row r="19" spans="1:4" ht="15" customHeight="1" x14ac:dyDescent="0.3">
      <c r="A19" s="6">
        <v>18</v>
      </c>
      <c r="B19" s="3" t="s">
        <v>148</v>
      </c>
      <c r="C19" s="3" t="s">
        <v>61</v>
      </c>
      <c r="D19" s="3" t="s">
        <v>128</v>
      </c>
    </row>
    <row r="20" spans="1:4" ht="15" customHeight="1" x14ac:dyDescent="0.3">
      <c r="A20" s="6">
        <v>19</v>
      </c>
      <c r="B20" s="3" t="s">
        <v>183</v>
      </c>
      <c r="C20" s="3" t="s">
        <v>61</v>
      </c>
      <c r="D20" s="3" t="s">
        <v>128</v>
      </c>
    </row>
    <row r="21" spans="1:4" ht="15" customHeight="1" x14ac:dyDescent="0.3">
      <c r="A21" s="6">
        <v>20</v>
      </c>
      <c r="B21" s="3" t="s">
        <v>30</v>
      </c>
      <c r="C21" s="3" t="s">
        <v>100</v>
      </c>
      <c r="D21" s="3" t="s">
        <v>128</v>
      </c>
    </row>
    <row r="22" spans="1:4" ht="15" customHeight="1" x14ac:dyDescent="0.3">
      <c r="A22" s="6">
        <v>21</v>
      </c>
      <c r="B22" s="3" t="s">
        <v>57</v>
      </c>
      <c r="C22" s="3" t="s">
        <v>61</v>
      </c>
      <c r="D22" s="3" t="s">
        <v>128</v>
      </c>
    </row>
    <row r="23" spans="1:4" ht="15" customHeight="1" x14ac:dyDescent="0.3">
      <c r="A23" s="6">
        <v>22</v>
      </c>
      <c r="B23" s="3" t="s">
        <v>203</v>
      </c>
      <c r="C23" s="3" t="s">
        <v>61</v>
      </c>
      <c r="D23" s="3" t="s">
        <v>135</v>
      </c>
    </row>
    <row r="24" spans="1:4" ht="15" customHeight="1" x14ac:dyDescent="0.3">
      <c r="A24" s="6">
        <v>23</v>
      </c>
      <c r="B24" s="3" t="s">
        <v>145</v>
      </c>
      <c r="D24" s="3" t="s">
        <v>67</v>
      </c>
    </row>
    <row r="25" spans="1:4" ht="15" customHeight="1" x14ac:dyDescent="0.3">
      <c r="A25" s="6">
        <v>24</v>
      </c>
      <c r="B25" s="3" t="s">
        <v>182</v>
      </c>
      <c r="C25" s="3" t="s">
        <v>99</v>
      </c>
      <c r="D25" s="3" t="s">
        <v>132</v>
      </c>
    </row>
    <row r="26" spans="1:4" ht="15" customHeight="1" x14ac:dyDescent="0.3">
      <c r="A26" s="6">
        <v>25</v>
      </c>
      <c r="B26" s="3" t="s">
        <v>147</v>
      </c>
      <c r="C26" s="3" t="s">
        <v>96</v>
      </c>
      <c r="D26" s="3" t="s">
        <v>133</v>
      </c>
    </row>
    <row r="27" spans="1:4" ht="15" customHeight="1" x14ac:dyDescent="0.3">
      <c r="A27" s="6">
        <v>26</v>
      </c>
      <c r="B27" s="3" t="s">
        <v>20</v>
      </c>
      <c r="C27" s="3" t="s">
        <v>99</v>
      </c>
      <c r="D27" s="3" t="s">
        <v>69</v>
      </c>
    </row>
    <row r="28" spans="1:4" ht="15" customHeight="1" x14ac:dyDescent="0.3">
      <c r="A28" s="6">
        <v>27</v>
      </c>
      <c r="B28" s="3" t="s">
        <v>152</v>
      </c>
      <c r="C28" s="3" t="s">
        <v>96</v>
      </c>
      <c r="D28" s="3" t="s">
        <v>128</v>
      </c>
    </row>
    <row r="29" spans="1:4" ht="15" customHeight="1" x14ac:dyDescent="0.3">
      <c r="A29" s="6">
        <v>28</v>
      </c>
      <c r="B29" s="3" t="s">
        <v>256</v>
      </c>
      <c r="C29" s="3" t="s">
        <v>60</v>
      </c>
      <c r="D29" s="3" t="s">
        <v>132</v>
      </c>
    </row>
    <row r="30" spans="1:4" ht="15" customHeight="1" x14ac:dyDescent="0.3">
      <c r="A30" s="6">
        <v>29</v>
      </c>
      <c r="B30" s="3" t="s">
        <v>184</v>
      </c>
      <c r="C30" s="3" t="s">
        <v>96</v>
      </c>
      <c r="D30" s="3" t="s">
        <v>133</v>
      </c>
    </row>
    <row r="31" spans="1:4" ht="15" customHeight="1" x14ac:dyDescent="0.3">
      <c r="A31" s="6">
        <v>30</v>
      </c>
      <c r="B31" s="3" t="s">
        <v>146</v>
      </c>
      <c r="C31" s="3" t="s">
        <v>61</v>
      </c>
      <c r="D31" s="3" t="s">
        <v>128</v>
      </c>
    </row>
    <row r="32" spans="1:4" ht="15" customHeight="1" x14ac:dyDescent="0.3">
      <c r="A32" s="6">
        <v>31</v>
      </c>
      <c r="B32" s="3" t="s">
        <v>17</v>
      </c>
      <c r="C32" s="3" t="s">
        <v>97</v>
      </c>
      <c r="D32" s="3" t="s">
        <v>128</v>
      </c>
    </row>
    <row r="33" spans="1:4" ht="15" customHeight="1" x14ac:dyDescent="0.3">
      <c r="A33" s="6">
        <v>32</v>
      </c>
      <c r="B33" s="3" t="s">
        <v>149</v>
      </c>
      <c r="C33" s="3" t="s">
        <v>60</v>
      </c>
      <c r="D33" s="3" t="s">
        <v>128</v>
      </c>
    </row>
    <row r="34" spans="1:4" ht="15" customHeight="1" x14ac:dyDescent="0.3">
      <c r="A34" s="6">
        <v>33</v>
      </c>
      <c r="B34" s="3" t="s">
        <v>185</v>
      </c>
      <c r="C34" s="3" t="s">
        <v>99</v>
      </c>
      <c r="D34" s="3" t="s">
        <v>135</v>
      </c>
    </row>
    <row r="35" spans="1:4" ht="15" customHeight="1" x14ac:dyDescent="0.3">
      <c r="A35" s="6">
        <v>34</v>
      </c>
      <c r="B35" s="3" t="s">
        <v>58</v>
      </c>
      <c r="C35" s="3" t="s">
        <v>61</v>
      </c>
      <c r="D35" s="3" t="s">
        <v>128</v>
      </c>
    </row>
    <row r="36" spans="1:4" ht="15" customHeight="1" x14ac:dyDescent="0.3">
      <c r="A36" s="6">
        <v>35</v>
      </c>
      <c r="B36" s="3" t="s">
        <v>214</v>
      </c>
      <c r="C36" s="3" t="s">
        <v>100</v>
      </c>
      <c r="D36" s="3" t="s">
        <v>220</v>
      </c>
    </row>
    <row r="37" spans="1:4" ht="15" customHeight="1" x14ac:dyDescent="0.3">
      <c r="A37" s="6">
        <v>36</v>
      </c>
      <c r="B37" s="3" t="s">
        <v>28</v>
      </c>
      <c r="C37" s="3" t="s">
        <v>97</v>
      </c>
      <c r="D37" s="3" t="s">
        <v>128</v>
      </c>
    </row>
    <row r="38" spans="1:4" ht="15" customHeight="1" x14ac:dyDescent="0.3">
      <c r="A38" s="6">
        <v>37</v>
      </c>
      <c r="B38" s="3" t="s">
        <v>116</v>
      </c>
      <c r="C38" s="3" t="s">
        <v>102</v>
      </c>
      <c r="D38" s="3" t="s">
        <v>128</v>
      </c>
    </row>
    <row r="39" spans="1:4" ht="15" customHeight="1" x14ac:dyDescent="0.3">
      <c r="A39" s="6">
        <v>38</v>
      </c>
      <c r="B39" s="3" t="s">
        <v>195</v>
      </c>
      <c r="C39" s="3" t="s">
        <v>103</v>
      </c>
      <c r="D39" s="3" t="s">
        <v>69</v>
      </c>
    </row>
    <row r="40" spans="1:4" ht="15" customHeight="1" x14ac:dyDescent="0.3">
      <c r="A40" s="6">
        <v>39</v>
      </c>
      <c r="B40" s="3" t="s">
        <v>213</v>
      </c>
      <c r="C40" s="3" t="s">
        <v>97</v>
      </c>
      <c r="D40" s="3" t="s">
        <v>142</v>
      </c>
    </row>
    <row r="41" spans="1:4" ht="15" customHeight="1" x14ac:dyDescent="0.3">
      <c r="A41" s="6">
        <v>40</v>
      </c>
      <c r="B41" s="3" t="s">
        <v>204</v>
      </c>
      <c r="D41" s="3" t="s">
        <v>105</v>
      </c>
    </row>
    <row r="42" spans="1:4" ht="15" customHeight="1" x14ac:dyDescent="0.3">
      <c r="A42" s="6">
        <v>41</v>
      </c>
      <c r="B42" s="3" t="s">
        <v>34</v>
      </c>
      <c r="C42" s="3" t="s">
        <v>61</v>
      </c>
      <c r="D42" s="3" t="s">
        <v>128</v>
      </c>
    </row>
    <row r="43" spans="1:4" ht="15" customHeight="1" x14ac:dyDescent="0.3">
      <c r="A43" s="6">
        <v>42</v>
      </c>
      <c r="B43" s="3" t="s">
        <v>165</v>
      </c>
      <c r="C43" s="3" t="s">
        <v>96</v>
      </c>
      <c r="D43" s="3" t="s">
        <v>130</v>
      </c>
    </row>
    <row r="44" spans="1:4" ht="15" customHeight="1" x14ac:dyDescent="0.3">
      <c r="A44" s="6">
        <v>43</v>
      </c>
      <c r="B44" s="3" t="s">
        <v>49</v>
      </c>
      <c r="C44" s="3" t="s">
        <v>96</v>
      </c>
      <c r="D44" s="3" t="s">
        <v>130</v>
      </c>
    </row>
    <row r="45" spans="1:4" ht="15" customHeight="1" x14ac:dyDescent="0.3">
      <c r="A45" s="6">
        <v>44</v>
      </c>
      <c r="B45" s="3" t="s">
        <v>115</v>
      </c>
      <c r="C45" s="3" t="s">
        <v>96</v>
      </c>
      <c r="D45" s="3" t="s">
        <v>130</v>
      </c>
    </row>
    <row r="46" spans="1:4" ht="15" customHeight="1" x14ac:dyDescent="0.3">
      <c r="A46" s="6">
        <v>45</v>
      </c>
      <c r="B46" s="3" t="s">
        <v>192</v>
      </c>
      <c r="C46" s="3" t="s">
        <v>96</v>
      </c>
      <c r="D46" s="3" t="s">
        <v>140</v>
      </c>
    </row>
    <row r="47" spans="1:4" ht="15" customHeight="1" x14ac:dyDescent="0.3">
      <c r="A47" s="6">
        <v>46</v>
      </c>
      <c r="B47" s="3" t="s">
        <v>18</v>
      </c>
      <c r="C47" s="3" t="s">
        <v>96</v>
      </c>
      <c r="D47" s="3" t="s">
        <v>67</v>
      </c>
    </row>
    <row r="48" spans="1:4" ht="15" customHeight="1" x14ac:dyDescent="0.3">
      <c r="A48" s="6">
        <v>47</v>
      </c>
      <c r="B48" s="3" t="s">
        <v>47</v>
      </c>
      <c r="C48" s="3" t="s">
        <v>97</v>
      </c>
      <c r="D48" s="3" t="s">
        <v>130</v>
      </c>
    </row>
    <row r="49" spans="1:4" ht="15" customHeight="1" x14ac:dyDescent="0.3">
      <c r="A49" s="6">
        <v>48</v>
      </c>
      <c r="B49" s="3" t="s">
        <v>42</v>
      </c>
      <c r="D49" s="3" t="s">
        <v>134</v>
      </c>
    </row>
    <row r="50" spans="1:4" ht="15" customHeight="1" x14ac:dyDescent="0.3">
      <c r="A50" s="6">
        <v>49</v>
      </c>
      <c r="B50" s="3" t="s">
        <v>117</v>
      </c>
      <c r="C50" s="3" t="s">
        <v>101</v>
      </c>
      <c r="D50" s="3" t="s">
        <v>128</v>
      </c>
    </row>
    <row r="51" spans="1:4" ht="15" customHeight="1" x14ac:dyDescent="0.3">
      <c r="A51" s="6">
        <v>50</v>
      </c>
      <c r="B51" s="3" t="s">
        <v>111</v>
      </c>
      <c r="C51" s="3" t="s">
        <v>100</v>
      </c>
      <c r="D51" s="3" t="s">
        <v>130</v>
      </c>
    </row>
    <row r="52" spans="1:4" ht="15" customHeight="1" x14ac:dyDescent="0.3">
      <c r="A52" s="6">
        <v>51</v>
      </c>
      <c r="B52" s="3" t="s">
        <v>9</v>
      </c>
      <c r="C52" s="3" t="s">
        <v>97</v>
      </c>
      <c r="D52" s="3" t="s">
        <v>67</v>
      </c>
    </row>
    <row r="53" spans="1:4" ht="15" customHeight="1" x14ac:dyDescent="0.3">
      <c r="A53" s="6">
        <v>52</v>
      </c>
      <c r="B53" s="3" t="s">
        <v>50</v>
      </c>
      <c r="D53" s="3" t="s">
        <v>135</v>
      </c>
    </row>
    <row r="54" spans="1:4" ht="15" customHeight="1" x14ac:dyDescent="0.3">
      <c r="A54" s="6">
        <v>53</v>
      </c>
      <c r="B54" s="3" t="s">
        <v>151</v>
      </c>
      <c r="C54" s="3" t="s">
        <v>96</v>
      </c>
      <c r="D54" s="3" t="s">
        <v>128</v>
      </c>
    </row>
    <row r="55" spans="1:4" ht="15" customHeight="1" x14ac:dyDescent="0.3">
      <c r="A55" s="6">
        <v>54</v>
      </c>
      <c r="B55" s="3" t="s">
        <v>156</v>
      </c>
      <c r="C55" s="3" t="s">
        <v>60</v>
      </c>
      <c r="D55" s="3" t="s">
        <v>128</v>
      </c>
    </row>
    <row r="56" spans="1:4" ht="15" customHeight="1" x14ac:dyDescent="0.3">
      <c r="A56" s="6">
        <v>55</v>
      </c>
      <c r="B56" s="3" t="s">
        <v>22</v>
      </c>
      <c r="C56" s="3" t="s">
        <v>96</v>
      </c>
      <c r="D56" s="3" t="s">
        <v>134</v>
      </c>
    </row>
    <row r="57" spans="1:4" ht="15" customHeight="1" x14ac:dyDescent="0.3">
      <c r="A57" s="6">
        <v>56</v>
      </c>
      <c r="B57" s="3" t="s">
        <v>35</v>
      </c>
      <c r="C57" s="3" t="s">
        <v>99</v>
      </c>
      <c r="D57" s="3" t="s">
        <v>69</v>
      </c>
    </row>
    <row r="58" spans="1:4" ht="15" customHeight="1" x14ac:dyDescent="0.3">
      <c r="A58" s="6">
        <v>57</v>
      </c>
      <c r="B58" s="3" t="s">
        <v>257</v>
      </c>
      <c r="C58" s="3" t="s">
        <v>97</v>
      </c>
      <c r="D58" s="3" t="s">
        <v>128</v>
      </c>
    </row>
    <row r="59" spans="1:4" ht="15" customHeight="1" x14ac:dyDescent="0.3">
      <c r="A59" s="6">
        <v>58</v>
      </c>
      <c r="B59" s="3" t="s">
        <v>206</v>
      </c>
      <c r="D59" s="3" t="s">
        <v>134</v>
      </c>
    </row>
    <row r="60" spans="1:4" ht="15" customHeight="1" x14ac:dyDescent="0.3">
      <c r="A60" s="6">
        <v>59</v>
      </c>
      <c r="B60" s="3" t="s">
        <v>109</v>
      </c>
      <c r="C60" s="3" t="s">
        <v>97</v>
      </c>
      <c r="D60" s="3" t="s">
        <v>128</v>
      </c>
    </row>
    <row r="61" spans="1:4" ht="15" customHeight="1" x14ac:dyDescent="0.3">
      <c r="A61" s="6">
        <v>60</v>
      </c>
      <c r="B61" s="3" t="s">
        <v>27</v>
      </c>
      <c r="C61" s="3" t="s">
        <v>96</v>
      </c>
      <c r="D61" s="3" t="s">
        <v>134</v>
      </c>
    </row>
    <row r="62" spans="1:4" ht="15" customHeight="1" x14ac:dyDescent="0.3">
      <c r="A62" s="6">
        <v>61</v>
      </c>
      <c r="B62" s="3" t="s">
        <v>31</v>
      </c>
      <c r="C62" s="3" t="s">
        <v>98</v>
      </c>
      <c r="D62" s="3" t="s">
        <v>128</v>
      </c>
    </row>
    <row r="63" spans="1:4" ht="15" customHeight="1" x14ac:dyDescent="0.3">
      <c r="A63" s="6">
        <v>62</v>
      </c>
      <c r="B63" s="3" t="s">
        <v>25</v>
      </c>
      <c r="C63" s="3" t="s">
        <v>97</v>
      </c>
      <c r="D63" s="3" t="s">
        <v>105</v>
      </c>
    </row>
    <row r="64" spans="1:4" ht="15" customHeight="1" x14ac:dyDescent="0.3">
      <c r="A64" s="6">
        <v>63</v>
      </c>
      <c r="B64" s="3" t="s">
        <v>188</v>
      </c>
      <c r="C64" s="3" t="s">
        <v>96</v>
      </c>
      <c r="D64" s="3" t="s">
        <v>69</v>
      </c>
    </row>
    <row r="65" spans="1:4" ht="15" customHeight="1" x14ac:dyDescent="0.3">
      <c r="A65" s="6">
        <v>64</v>
      </c>
      <c r="B65" s="3" t="s">
        <v>40</v>
      </c>
      <c r="C65" s="3" t="s">
        <v>96</v>
      </c>
      <c r="D65" s="3" t="s">
        <v>106</v>
      </c>
    </row>
    <row r="66" spans="1:4" ht="15" customHeight="1" x14ac:dyDescent="0.3">
      <c r="A66" s="6">
        <v>65</v>
      </c>
      <c r="B66" s="3" t="s">
        <v>198</v>
      </c>
      <c r="C66" s="3" t="s">
        <v>100</v>
      </c>
      <c r="D66" s="3" t="s">
        <v>67</v>
      </c>
    </row>
    <row r="67" spans="1:4" ht="15" customHeight="1" x14ac:dyDescent="0.3">
      <c r="A67" s="6">
        <v>66</v>
      </c>
      <c r="B67" s="3" t="s">
        <v>19</v>
      </c>
      <c r="C67" s="3" t="s">
        <v>96</v>
      </c>
      <c r="D67" s="3" t="s">
        <v>67</v>
      </c>
    </row>
    <row r="68" spans="1:4" ht="15" customHeight="1" x14ac:dyDescent="0.3">
      <c r="A68" s="6">
        <v>67</v>
      </c>
      <c r="B68" s="3" t="s">
        <v>191</v>
      </c>
      <c r="C68" s="3" t="s">
        <v>97</v>
      </c>
      <c r="D68" s="3" t="s">
        <v>142</v>
      </c>
    </row>
    <row r="69" spans="1:4" ht="15" customHeight="1" x14ac:dyDescent="0.3">
      <c r="A69" s="6">
        <v>68</v>
      </c>
      <c r="B69" s="3" t="s">
        <v>123</v>
      </c>
      <c r="D69" s="3" t="s">
        <v>135</v>
      </c>
    </row>
    <row r="70" spans="1:4" ht="15" customHeight="1" x14ac:dyDescent="0.3">
      <c r="A70" s="6">
        <v>69</v>
      </c>
      <c r="B70" s="3" t="s">
        <v>29</v>
      </c>
      <c r="C70" s="3" t="s">
        <v>61</v>
      </c>
      <c r="D70" s="3" t="s">
        <v>69</v>
      </c>
    </row>
    <row r="71" spans="1:4" ht="15" customHeight="1" x14ac:dyDescent="0.3">
      <c r="A71" s="6">
        <v>70</v>
      </c>
      <c r="B71" s="3" t="s">
        <v>26</v>
      </c>
      <c r="C71" s="3" t="s">
        <v>99</v>
      </c>
      <c r="D71" s="3" t="s">
        <v>135</v>
      </c>
    </row>
    <row r="72" spans="1:4" ht="15" customHeight="1" x14ac:dyDescent="0.3">
      <c r="A72" s="6">
        <v>71</v>
      </c>
      <c r="B72" s="3" t="s">
        <v>205</v>
      </c>
      <c r="C72" s="3" t="s">
        <v>97</v>
      </c>
      <c r="D72" s="3" t="s">
        <v>135</v>
      </c>
    </row>
    <row r="73" spans="1:4" ht="15" customHeight="1" x14ac:dyDescent="0.3">
      <c r="A73" s="6">
        <v>72</v>
      </c>
      <c r="B73" s="3" t="s">
        <v>190</v>
      </c>
      <c r="C73" s="3" t="s">
        <v>96</v>
      </c>
      <c r="D73" s="3" t="s">
        <v>69</v>
      </c>
    </row>
    <row r="74" spans="1:4" ht="15" customHeight="1" x14ac:dyDescent="0.3">
      <c r="A74" s="6">
        <v>73</v>
      </c>
      <c r="B74" s="3" t="s">
        <v>32</v>
      </c>
      <c r="C74" s="3" t="s">
        <v>97</v>
      </c>
      <c r="D74" s="3" t="s">
        <v>134</v>
      </c>
    </row>
    <row r="75" spans="1:4" ht="15" customHeight="1" x14ac:dyDescent="0.3">
      <c r="A75" s="6">
        <v>74</v>
      </c>
      <c r="B75" s="3" t="s">
        <v>216</v>
      </c>
      <c r="C75" s="3" t="s">
        <v>61</v>
      </c>
      <c r="D75" s="3" t="s">
        <v>130</v>
      </c>
    </row>
    <row r="76" spans="1:4" ht="15" customHeight="1" x14ac:dyDescent="0.3">
      <c r="A76" s="6">
        <v>75</v>
      </c>
      <c r="B76" s="3" t="s">
        <v>221</v>
      </c>
      <c r="C76" s="3" t="s">
        <v>103</v>
      </c>
      <c r="D76" s="3" t="s">
        <v>135</v>
      </c>
    </row>
    <row r="77" spans="1:4" ht="15" customHeight="1" x14ac:dyDescent="0.3">
      <c r="A77" s="6">
        <v>76</v>
      </c>
      <c r="B77" s="3" t="s">
        <v>154</v>
      </c>
      <c r="C77" s="3" t="s">
        <v>99</v>
      </c>
      <c r="D77" s="3" t="s">
        <v>128</v>
      </c>
    </row>
    <row r="78" spans="1:4" ht="15" customHeight="1" x14ac:dyDescent="0.3">
      <c r="A78" s="6">
        <v>77</v>
      </c>
      <c r="B78" s="3" t="s">
        <v>235</v>
      </c>
      <c r="D78" s="3" t="s">
        <v>140</v>
      </c>
    </row>
    <row r="79" spans="1:4" ht="15" customHeight="1" x14ac:dyDescent="0.3">
      <c r="A79" s="6">
        <v>78</v>
      </c>
      <c r="B79" s="3" t="s">
        <v>258</v>
      </c>
      <c r="C79" s="3" t="s">
        <v>96</v>
      </c>
      <c r="D79" s="3" t="s">
        <v>131</v>
      </c>
    </row>
    <row r="80" spans="1:4" ht="15" customHeight="1" x14ac:dyDescent="0.3">
      <c r="A80" s="6">
        <v>79</v>
      </c>
      <c r="B80" s="3" t="s">
        <v>120</v>
      </c>
      <c r="D80" s="3" t="s">
        <v>137</v>
      </c>
    </row>
    <row r="81" spans="1:4" ht="15" customHeight="1" x14ac:dyDescent="0.3">
      <c r="A81" s="6">
        <v>80</v>
      </c>
      <c r="B81" s="3" t="s">
        <v>224</v>
      </c>
      <c r="D81" s="3" t="s">
        <v>136</v>
      </c>
    </row>
    <row r="82" spans="1:4" ht="15" customHeight="1" x14ac:dyDescent="0.3">
      <c r="A82" s="6">
        <v>81</v>
      </c>
      <c r="B82" s="3" t="s">
        <v>259</v>
      </c>
      <c r="D82" s="3" t="s">
        <v>136</v>
      </c>
    </row>
    <row r="83" spans="1:4" ht="15" customHeight="1" x14ac:dyDescent="0.3">
      <c r="A83" s="6">
        <v>82</v>
      </c>
      <c r="B83" s="3" t="s">
        <v>158</v>
      </c>
      <c r="D83" s="3" t="s">
        <v>142</v>
      </c>
    </row>
    <row r="84" spans="1:4" ht="15" customHeight="1" x14ac:dyDescent="0.3">
      <c r="A84" s="6">
        <v>83</v>
      </c>
      <c r="B84" s="3" t="s">
        <v>260</v>
      </c>
      <c r="C84" s="3" t="s">
        <v>60</v>
      </c>
      <c r="D84" s="3" t="s">
        <v>130</v>
      </c>
    </row>
    <row r="85" spans="1:4" ht="15" customHeight="1" x14ac:dyDescent="0.3">
      <c r="A85" s="6">
        <v>84</v>
      </c>
      <c r="B85" s="3" t="s">
        <v>187</v>
      </c>
      <c r="C85" s="3" t="s">
        <v>61</v>
      </c>
      <c r="D85" s="3" t="s">
        <v>128</v>
      </c>
    </row>
    <row r="86" spans="1:4" ht="15" customHeight="1" x14ac:dyDescent="0.3">
      <c r="A86" s="6">
        <v>85</v>
      </c>
      <c r="B86" s="3" t="s">
        <v>243</v>
      </c>
      <c r="C86" s="3" t="s">
        <v>61</v>
      </c>
      <c r="D86" s="3" t="s">
        <v>135</v>
      </c>
    </row>
    <row r="87" spans="1:4" ht="15" customHeight="1" x14ac:dyDescent="0.3">
      <c r="A87" s="6">
        <v>86</v>
      </c>
      <c r="B87" s="3" t="s">
        <v>242</v>
      </c>
      <c r="C87" s="3" t="s">
        <v>97</v>
      </c>
      <c r="D87" s="3" t="s">
        <v>135</v>
      </c>
    </row>
    <row r="88" spans="1:4" ht="15" customHeight="1" x14ac:dyDescent="0.3">
      <c r="A88" s="6">
        <v>87</v>
      </c>
      <c r="B88" s="3" t="s">
        <v>208</v>
      </c>
      <c r="C88" s="3" t="s">
        <v>211</v>
      </c>
      <c r="D88" s="3" t="s">
        <v>67</v>
      </c>
    </row>
    <row r="89" spans="1:4" ht="15" customHeight="1" x14ac:dyDescent="0.3">
      <c r="A89" s="6">
        <v>88</v>
      </c>
      <c r="B89" s="3" t="s">
        <v>48</v>
      </c>
      <c r="C89" s="3" t="s">
        <v>99</v>
      </c>
      <c r="D89" s="3" t="s">
        <v>138</v>
      </c>
    </row>
    <row r="90" spans="1:4" ht="15" customHeight="1" x14ac:dyDescent="0.3">
      <c r="A90" s="6">
        <v>89</v>
      </c>
      <c r="B90" s="3" t="s">
        <v>239</v>
      </c>
      <c r="C90" s="3" t="s">
        <v>96</v>
      </c>
      <c r="D90" s="3" t="s">
        <v>135</v>
      </c>
    </row>
    <row r="91" spans="1:4" ht="15" customHeight="1" x14ac:dyDescent="0.3">
      <c r="A91" s="6">
        <v>90</v>
      </c>
      <c r="B91" s="3" t="s">
        <v>234</v>
      </c>
      <c r="D91" s="3" t="s">
        <v>69</v>
      </c>
    </row>
    <row r="92" spans="1:4" ht="15" customHeight="1" x14ac:dyDescent="0.3">
      <c r="A92" s="6">
        <v>91</v>
      </c>
      <c r="B92" s="3" t="s">
        <v>33</v>
      </c>
      <c r="D92" s="3" t="s">
        <v>134</v>
      </c>
    </row>
    <row r="93" spans="1:4" ht="15" customHeight="1" x14ac:dyDescent="0.3">
      <c r="A93" s="6">
        <v>92</v>
      </c>
      <c r="B93" s="3" t="s">
        <v>238</v>
      </c>
      <c r="C93" s="3" t="s">
        <v>99</v>
      </c>
      <c r="D93" s="3" t="s">
        <v>69</v>
      </c>
    </row>
    <row r="94" spans="1:4" ht="15" customHeight="1" x14ac:dyDescent="0.3">
      <c r="A94" s="6">
        <v>93</v>
      </c>
      <c r="B94" s="3" t="s">
        <v>261</v>
      </c>
      <c r="D94" s="3" t="s">
        <v>128</v>
      </c>
    </row>
    <row r="95" spans="1:4" ht="15" customHeight="1" x14ac:dyDescent="0.3">
      <c r="A95" s="6">
        <v>94</v>
      </c>
      <c r="B95" s="3" t="s">
        <v>157</v>
      </c>
      <c r="C95" s="3" t="s">
        <v>97</v>
      </c>
      <c r="D95" s="3" t="s">
        <v>142</v>
      </c>
    </row>
    <row r="96" spans="1:4" ht="15" customHeight="1" x14ac:dyDescent="0.3">
      <c r="A96" s="6">
        <v>95</v>
      </c>
      <c r="B96" s="3" t="s">
        <v>207</v>
      </c>
      <c r="D96" s="3" t="s">
        <v>69</v>
      </c>
    </row>
    <row r="97" spans="1:4" ht="15" customHeight="1" x14ac:dyDescent="0.3">
      <c r="A97" s="6">
        <v>96</v>
      </c>
      <c r="B97" s="3" t="s">
        <v>46</v>
      </c>
      <c r="C97" s="3" t="s">
        <v>99</v>
      </c>
      <c r="D97" s="3" t="s">
        <v>135</v>
      </c>
    </row>
    <row r="98" spans="1:4" ht="15" customHeight="1" x14ac:dyDescent="0.3">
      <c r="A98" s="6">
        <v>97</v>
      </c>
      <c r="B98" s="3" t="s">
        <v>262</v>
      </c>
      <c r="C98" s="3" t="s">
        <v>96</v>
      </c>
      <c r="D98" s="3" t="s">
        <v>140</v>
      </c>
    </row>
    <row r="99" spans="1:4" ht="15" customHeight="1" x14ac:dyDescent="0.3">
      <c r="A99" s="6">
        <v>98</v>
      </c>
      <c r="B99" s="3" t="s">
        <v>263</v>
      </c>
      <c r="C99" s="3" t="s">
        <v>99</v>
      </c>
      <c r="D99" s="3" t="s">
        <v>143</v>
      </c>
    </row>
    <row r="100" spans="1:4" ht="15" customHeight="1" x14ac:dyDescent="0.3">
      <c r="A100" s="6">
        <v>99</v>
      </c>
      <c r="B100" s="3" t="s">
        <v>44</v>
      </c>
      <c r="C100" s="3" t="s">
        <v>97</v>
      </c>
      <c r="D100" s="3" t="s">
        <v>138</v>
      </c>
    </row>
    <row r="101" spans="1:4" ht="15" customHeight="1" x14ac:dyDescent="0.3">
      <c r="A101" s="6">
        <v>100</v>
      </c>
      <c r="B101" s="3" t="s">
        <v>264</v>
      </c>
      <c r="C101" s="3" t="s">
        <v>99</v>
      </c>
      <c r="D101" s="3" t="s">
        <v>128</v>
      </c>
    </row>
    <row r="102" spans="1:4" ht="15" customHeight="1" x14ac:dyDescent="0.3">
      <c r="A102" s="6">
        <v>101</v>
      </c>
      <c r="B102" s="3" t="s">
        <v>222</v>
      </c>
      <c r="C102" s="3" t="s">
        <v>96</v>
      </c>
      <c r="D102" s="3" t="s">
        <v>130</v>
      </c>
    </row>
    <row r="103" spans="1:4" ht="15" customHeight="1" x14ac:dyDescent="0.3">
      <c r="A103" s="6">
        <v>102</v>
      </c>
      <c r="B103" s="3" t="s">
        <v>21</v>
      </c>
      <c r="C103" s="3" t="s">
        <v>97</v>
      </c>
      <c r="D103" s="3" t="s">
        <v>128</v>
      </c>
    </row>
    <row r="104" spans="1:4" ht="15" customHeight="1" x14ac:dyDescent="0.3">
      <c r="A104" s="6">
        <v>103</v>
      </c>
      <c r="B104" s="3" t="s">
        <v>215</v>
      </c>
      <c r="C104" s="3" t="s">
        <v>97</v>
      </c>
      <c r="D104" s="3" t="s">
        <v>69</v>
      </c>
    </row>
    <row r="105" spans="1:4" ht="15" customHeight="1" x14ac:dyDescent="0.3">
      <c r="A105" s="6">
        <v>104</v>
      </c>
      <c r="B105" s="3" t="s">
        <v>121</v>
      </c>
      <c r="C105" s="3" t="s">
        <v>96</v>
      </c>
      <c r="D105" s="3" t="s">
        <v>135</v>
      </c>
    </row>
    <row r="106" spans="1:4" ht="15" customHeight="1" x14ac:dyDescent="0.3">
      <c r="A106" s="6">
        <v>105</v>
      </c>
      <c r="B106" s="3" t="s">
        <v>200</v>
      </c>
      <c r="C106" s="3" t="s">
        <v>61</v>
      </c>
      <c r="D106" s="3" t="s">
        <v>135</v>
      </c>
    </row>
    <row r="107" spans="1:4" ht="15" customHeight="1" x14ac:dyDescent="0.3">
      <c r="A107" s="6">
        <v>106</v>
      </c>
      <c r="B107" s="3" t="s">
        <v>39</v>
      </c>
      <c r="C107" s="3" t="s">
        <v>61</v>
      </c>
      <c r="D107" s="3" t="s">
        <v>128</v>
      </c>
    </row>
    <row r="108" spans="1:4" ht="15" customHeight="1" x14ac:dyDescent="0.3">
      <c r="A108" s="6">
        <v>107</v>
      </c>
      <c r="B108" s="3" t="s">
        <v>265</v>
      </c>
      <c r="C108" s="3" t="s">
        <v>98</v>
      </c>
      <c r="D108" s="3" t="s">
        <v>130</v>
      </c>
    </row>
    <row r="109" spans="1:4" ht="15" customHeight="1" x14ac:dyDescent="0.3">
      <c r="A109" s="6">
        <v>108</v>
      </c>
      <c r="B109" s="3" t="s">
        <v>266</v>
      </c>
      <c r="C109" s="3" t="s">
        <v>97</v>
      </c>
      <c r="D109" s="3" t="s">
        <v>143</v>
      </c>
    </row>
    <row r="110" spans="1:4" ht="15" customHeight="1" x14ac:dyDescent="0.3">
      <c r="A110" s="6">
        <v>109</v>
      </c>
      <c r="B110" s="3" t="s">
        <v>245</v>
      </c>
      <c r="C110" s="3" t="s">
        <v>99</v>
      </c>
      <c r="D110" s="3" t="s">
        <v>132</v>
      </c>
    </row>
    <row r="111" spans="1:4" ht="15" customHeight="1" x14ac:dyDescent="0.3">
      <c r="A111" s="6">
        <v>110</v>
      </c>
      <c r="B111" s="3" t="s">
        <v>159</v>
      </c>
      <c r="C111" s="3" t="s">
        <v>96</v>
      </c>
      <c r="D111" s="3" t="s">
        <v>142</v>
      </c>
    </row>
    <row r="112" spans="1:4" ht="15" customHeight="1" x14ac:dyDescent="0.3">
      <c r="A112" s="6">
        <v>111</v>
      </c>
      <c r="B112" s="3" t="s">
        <v>223</v>
      </c>
      <c r="C112" s="3" t="s">
        <v>96</v>
      </c>
      <c r="D112" s="3" t="s">
        <v>128</v>
      </c>
    </row>
    <row r="113" spans="1:4" ht="15" customHeight="1" x14ac:dyDescent="0.3">
      <c r="A113" s="6">
        <v>112</v>
      </c>
      <c r="B113" s="3" t="s">
        <v>160</v>
      </c>
      <c r="C113" s="3" t="s">
        <v>96</v>
      </c>
      <c r="D113" s="3" t="s">
        <v>135</v>
      </c>
    </row>
    <row r="114" spans="1:4" ht="15" customHeight="1" x14ac:dyDescent="0.3">
      <c r="A114" s="6">
        <v>113</v>
      </c>
      <c r="B114" s="3" t="s">
        <v>166</v>
      </c>
      <c r="C114" s="3" t="s">
        <v>96</v>
      </c>
      <c r="D114" s="3" t="s">
        <v>128</v>
      </c>
    </row>
    <row r="115" spans="1:4" ht="15" customHeight="1" x14ac:dyDescent="0.3">
      <c r="A115" s="6">
        <v>114</v>
      </c>
      <c r="B115" s="3" t="s">
        <v>124</v>
      </c>
      <c r="C115" s="3" t="s">
        <v>99</v>
      </c>
      <c r="D115" s="3" t="s">
        <v>128</v>
      </c>
    </row>
    <row r="116" spans="1:4" ht="15" customHeight="1" x14ac:dyDescent="0.3">
      <c r="A116" s="6">
        <v>115</v>
      </c>
      <c r="B116" s="3" t="s">
        <v>38</v>
      </c>
      <c r="D116" s="3" t="s">
        <v>105</v>
      </c>
    </row>
    <row r="117" spans="1:4" ht="15" customHeight="1" x14ac:dyDescent="0.3">
      <c r="A117" s="6">
        <v>116</v>
      </c>
      <c r="B117" s="3" t="s">
        <v>13</v>
      </c>
      <c r="C117" s="3" t="s">
        <v>96</v>
      </c>
      <c r="D117" s="3" t="s">
        <v>132</v>
      </c>
    </row>
    <row r="118" spans="1:4" ht="15" customHeight="1" x14ac:dyDescent="0.3">
      <c r="A118" s="6">
        <v>117</v>
      </c>
      <c r="B118" s="3" t="s">
        <v>41</v>
      </c>
      <c r="D118" s="3" t="s">
        <v>134</v>
      </c>
    </row>
    <row r="119" spans="1:4" ht="15" customHeight="1" x14ac:dyDescent="0.3">
      <c r="A119" s="6">
        <v>118</v>
      </c>
      <c r="B119" s="3" t="s">
        <v>51</v>
      </c>
      <c r="C119" s="3" t="s">
        <v>97</v>
      </c>
      <c r="D119" s="3" t="s">
        <v>130</v>
      </c>
    </row>
    <row r="120" spans="1:4" ht="15" customHeight="1" x14ac:dyDescent="0.3">
      <c r="A120" s="6">
        <v>119</v>
      </c>
      <c r="B120" s="3" t="s">
        <v>52</v>
      </c>
      <c r="C120" s="3" t="s">
        <v>61</v>
      </c>
      <c r="D120" s="3" t="s">
        <v>128</v>
      </c>
    </row>
    <row r="121" spans="1:4" ht="15" customHeight="1" x14ac:dyDescent="0.3">
      <c r="A121" s="6">
        <v>120</v>
      </c>
      <c r="B121" s="3" t="s">
        <v>94</v>
      </c>
      <c r="C121" s="3" t="s">
        <v>97</v>
      </c>
      <c r="D121" s="3" t="s">
        <v>143</v>
      </c>
    </row>
    <row r="122" spans="1:4" ht="15" customHeight="1" x14ac:dyDescent="0.3">
      <c r="A122" s="6">
        <v>121</v>
      </c>
      <c r="B122" s="3" t="s">
        <v>169</v>
      </c>
      <c r="C122" s="3" t="s">
        <v>99</v>
      </c>
      <c r="D122" s="3" t="s">
        <v>128</v>
      </c>
    </row>
    <row r="123" spans="1:4" ht="15" customHeight="1" x14ac:dyDescent="0.3">
      <c r="A123" s="6">
        <v>122</v>
      </c>
      <c r="B123" s="3" t="s">
        <v>244</v>
      </c>
      <c r="C123" s="3" t="s">
        <v>95</v>
      </c>
      <c r="D123" s="3" t="s">
        <v>131</v>
      </c>
    </row>
    <row r="124" spans="1:4" ht="15" customHeight="1" x14ac:dyDescent="0.3">
      <c r="A124" s="6">
        <v>123</v>
      </c>
      <c r="B124" s="3" t="s">
        <v>199</v>
      </c>
      <c r="C124" s="3" t="s">
        <v>96</v>
      </c>
      <c r="D124" s="3" t="s">
        <v>105</v>
      </c>
    </row>
    <row r="125" spans="1:4" ht="15" customHeight="1" x14ac:dyDescent="0.3">
      <c r="A125" s="6">
        <v>124</v>
      </c>
      <c r="B125" s="3" t="s">
        <v>236</v>
      </c>
      <c r="C125" s="3" t="s">
        <v>99</v>
      </c>
      <c r="D125" s="3" t="s">
        <v>67</v>
      </c>
    </row>
    <row r="126" spans="1:4" ht="15" customHeight="1" x14ac:dyDescent="0.3">
      <c r="A126" s="6">
        <v>125</v>
      </c>
      <c r="B126" s="3" t="s">
        <v>196</v>
      </c>
      <c r="C126" s="3" t="s">
        <v>97</v>
      </c>
      <c r="D126" s="3" t="s">
        <v>130</v>
      </c>
    </row>
    <row r="127" spans="1:4" ht="15" customHeight="1" x14ac:dyDescent="0.3">
      <c r="A127" s="6">
        <v>126</v>
      </c>
      <c r="B127" s="3" t="s">
        <v>267</v>
      </c>
      <c r="C127" s="3" t="s">
        <v>96</v>
      </c>
      <c r="D127" s="3" t="s">
        <v>143</v>
      </c>
    </row>
    <row r="128" spans="1:4" ht="15" customHeight="1" x14ac:dyDescent="0.3">
      <c r="A128" s="6">
        <v>127</v>
      </c>
      <c r="B128" s="3" t="s">
        <v>248</v>
      </c>
      <c r="C128" s="3" t="s">
        <v>96</v>
      </c>
      <c r="D128" s="3" t="s">
        <v>67</v>
      </c>
    </row>
    <row r="129" spans="1:4" ht="15" customHeight="1" x14ac:dyDescent="0.3">
      <c r="A129" s="6">
        <v>128</v>
      </c>
      <c r="B129" s="3" t="s">
        <v>197</v>
      </c>
      <c r="C129" s="3" t="s">
        <v>99</v>
      </c>
      <c r="D129" s="3" t="s">
        <v>142</v>
      </c>
    </row>
    <row r="130" spans="1:4" ht="15" customHeight="1" x14ac:dyDescent="0.3">
      <c r="A130" s="6">
        <v>129</v>
      </c>
      <c r="B130" s="3" t="s">
        <v>268</v>
      </c>
      <c r="C130" s="3" t="s">
        <v>96</v>
      </c>
      <c r="D130" s="3" t="s">
        <v>130</v>
      </c>
    </row>
    <row r="131" spans="1:4" ht="15" customHeight="1" x14ac:dyDescent="0.3">
      <c r="A131" s="6">
        <v>130</v>
      </c>
      <c r="B131" s="3" t="s">
        <v>269</v>
      </c>
      <c r="C131" s="3" t="s">
        <v>99</v>
      </c>
      <c r="D131" s="3" t="s">
        <v>106</v>
      </c>
    </row>
    <row r="132" spans="1:4" ht="15" customHeight="1" x14ac:dyDescent="0.3">
      <c r="A132" s="6">
        <v>131</v>
      </c>
      <c r="B132" s="3" t="s">
        <v>237</v>
      </c>
      <c r="C132" s="3" t="s">
        <v>97</v>
      </c>
      <c r="D132" s="3" t="s">
        <v>130</v>
      </c>
    </row>
    <row r="133" spans="1:4" ht="15" customHeight="1" x14ac:dyDescent="0.3">
      <c r="A133" s="6">
        <v>132</v>
      </c>
      <c r="B133" s="3" t="s">
        <v>53</v>
      </c>
      <c r="C133" s="3" t="s">
        <v>61</v>
      </c>
      <c r="D133" s="3" t="s">
        <v>104</v>
      </c>
    </row>
    <row r="134" spans="1:4" ht="15" customHeight="1" x14ac:dyDescent="0.3">
      <c r="A134" s="6">
        <v>133</v>
      </c>
      <c r="B134" s="3" t="s">
        <v>193</v>
      </c>
      <c r="C134" s="3" t="s">
        <v>99</v>
      </c>
      <c r="D134" s="3" t="s">
        <v>67</v>
      </c>
    </row>
    <row r="135" spans="1:4" ht="15" customHeight="1" x14ac:dyDescent="0.3">
      <c r="A135" s="6">
        <v>134</v>
      </c>
      <c r="B135" s="3" t="s">
        <v>201</v>
      </c>
      <c r="C135" s="3" t="s">
        <v>96</v>
      </c>
      <c r="D135" s="3" t="s">
        <v>130</v>
      </c>
    </row>
    <row r="136" spans="1:4" ht="15" customHeight="1" x14ac:dyDescent="0.3">
      <c r="A136" s="6">
        <v>135</v>
      </c>
      <c r="B136" s="3" t="s">
        <v>209</v>
      </c>
      <c r="D136" s="3" t="s">
        <v>135</v>
      </c>
    </row>
    <row r="137" spans="1:4" ht="15" customHeight="1" x14ac:dyDescent="0.3">
      <c r="A137" s="6">
        <v>136</v>
      </c>
      <c r="B137" s="3" t="s">
        <v>270</v>
      </c>
      <c r="C137" s="3" t="s">
        <v>96</v>
      </c>
      <c r="D137" s="3" t="s">
        <v>69</v>
      </c>
    </row>
    <row r="138" spans="1:4" ht="15" customHeight="1" x14ac:dyDescent="0.3">
      <c r="A138" s="6">
        <v>137</v>
      </c>
      <c r="B138" s="3" t="s">
        <v>108</v>
      </c>
      <c r="C138" s="3" t="s">
        <v>97</v>
      </c>
      <c r="D138" s="3" t="s">
        <v>139</v>
      </c>
    </row>
    <row r="139" spans="1:4" ht="15" customHeight="1" x14ac:dyDescent="0.3">
      <c r="A139" s="6">
        <v>138</v>
      </c>
      <c r="B139" s="3" t="s">
        <v>271</v>
      </c>
      <c r="C139" s="3" t="s">
        <v>98</v>
      </c>
      <c r="D139" s="3" t="s">
        <v>130</v>
      </c>
    </row>
    <row r="140" spans="1:4" ht="15" customHeight="1" x14ac:dyDescent="0.3">
      <c r="A140" s="6">
        <v>139</v>
      </c>
      <c r="B140" s="3" t="s">
        <v>125</v>
      </c>
      <c r="C140" s="3" t="s">
        <v>60</v>
      </c>
      <c r="D140" s="3" t="s">
        <v>128</v>
      </c>
    </row>
    <row r="141" spans="1:4" ht="15" customHeight="1" x14ac:dyDescent="0.3">
      <c r="A141" s="6">
        <v>140</v>
      </c>
      <c r="B141" s="3" t="s">
        <v>45</v>
      </c>
      <c r="C141" s="3" t="s">
        <v>96</v>
      </c>
      <c r="D141" s="3" t="s">
        <v>105</v>
      </c>
    </row>
    <row r="142" spans="1:4" ht="15" customHeight="1" x14ac:dyDescent="0.3">
      <c r="A142" s="6">
        <v>141</v>
      </c>
      <c r="B142" s="3" t="s">
        <v>119</v>
      </c>
      <c r="C142" s="3" t="s">
        <v>96</v>
      </c>
      <c r="D142" s="3" t="s">
        <v>69</v>
      </c>
    </row>
    <row r="143" spans="1:4" ht="15" customHeight="1" x14ac:dyDescent="0.3">
      <c r="A143" s="6">
        <v>142</v>
      </c>
      <c r="B143" s="3" t="s">
        <v>225</v>
      </c>
      <c r="C143" s="3" t="s">
        <v>96</v>
      </c>
      <c r="D143" s="3" t="s">
        <v>128</v>
      </c>
    </row>
    <row r="144" spans="1:4" ht="15" customHeight="1" x14ac:dyDescent="0.3">
      <c r="A144" s="6">
        <v>143</v>
      </c>
      <c r="B144" s="3" t="s">
        <v>126</v>
      </c>
      <c r="C144" s="3" t="s">
        <v>61</v>
      </c>
      <c r="D144" s="3" t="s">
        <v>142</v>
      </c>
    </row>
    <row r="145" spans="1:4" ht="15" customHeight="1" x14ac:dyDescent="0.3">
      <c r="A145" s="6">
        <v>144</v>
      </c>
      <c r="B145" s="3" t="s">
        <v>163</v>
      </c>
      <c r="C145" s="3" t="s">
        <v>99</v>
      </c>
      <c r="D145" s="3" t="s">
        <v>136</v>
      </c>
    </row>
    <row r="146" spans="1:4" ht="15" customHeight="1" x14ac:dyDescent="0.3">
      <c r="A146" s="6">
        <v>145</v>
      </c>
      <c r="B146" s="3" t="s">
        <v>161</v>
      </c>
      <c r="C146" s="3" t="s">
        <v>60</v>
      </c>
      <c r="D146" s="3" t="s">
        <v>180</v>
      </c>
    </row>
    <row r="147" spans="1:4" ht="15" customHeight="1" x14ac:dyDescent="0.3">
      <c r="A147" s="6">
        <v>146</v>
      </c>
      <c r="B147" s="3" t="s">
        <v>54</v>
      </c>
      <c r="C147" s="3" t="s">
        <v>60</v>
      </c>
      <c r="D147" s="3" t="s">
        <v>130</v>
      </c>
    </row>
    <row r="148" spans="1:4" ht="15" customHeight="1" x14ac:dyDescent="0.3">
      <c r="A148" s="6">
        <v>147</v>
      </c>
      <c r="B148" s="3" t="s">
        <v>110</v>
      </c>
      <c r="D148" s="3" t="s">
        <v>142</v>
      </c>
    </row>
    <row r="149" spans="1:4" ht="15" customHeight="1" x14ac:dyDescent="0.3">
      <c r="A149" s="6">
        <v>148</v>
      </c>
      <c r="B149" s="3" t="s">
        <v>272</v>
      </c>
      <c r="C149" s="3" t="s">
        <v>60</v>
      </c>
      <c r="D149" s="3" t="s">
        <v>287</v>
      </c>
    </row>
    <row r="150" spans="1:4" ht="15" customHeight="1" x14ac:dyDescent="0.3">
      <c r="A150" s="6">
        <v>149</v>
      </c>
      <c r="B150" s="3" t="s">
        <v>246</v>
      </c>
      <c r="D150" s="3" t="s">
        <v>130</v>
      </c>
    </row>
    <row r="151" spans="1:4" ht="15" customHeight="1" x14ac:dyDescent="0.3">
      <c r="A151" s="6">
        <v>150</v>
      </c>
      <c r="B151" s="3" t="s">
        <v>247</v>
      </c>
      <c r="D151" s="3" t="s">
        <v>67</v>
      </c>
    </row>
    <row r="152" spans="1:4" ht="15" customHeight="1" x14ac:dyDescent="0.3">
      <c r="A152" s="6">
        <v>151</v>
      </c>
      <c r="B152" s="3" t="s">
        <v>162</v>
      </c>
      <c r="C152" s="3" t="s">
        <v>96</v>
      </c>
      <c r="D152" s="3" t="s">
        <v>134</v>
      </c>
    </row>
    <row r="153" spans="1:4" ht="15" customHeight="1" x14ac:dyDescent="0.3">
      <c r="A153" s="6">
        <v>152</v>
      </c>
      <c r="B153" s="3" t="s">
        <v>114</v>
      </c>
      <c r="C153" s="3" t="s">
        <v>60</v>
      </c>
      <c r="D153" s="3" t="s">
        <v>134</v>
      </c>
    </row>
    <row r="154" spans="1:4" ht="15" customHeight="1" x14ac:dyDescent="0.3">
      <c r="A154" s="6">
        <v>153</v>
      </c>
      <c r="B154" s="3" t="s">
        <v>226</v>
      </c>
      <c r="C154" s="3" t="s">
        <v>103</v>
      </c>
      <c r="D154" s="3" t="s">
        <v>128</v>
      </c>
    </row>
    <row r="155" spans="1:4" ht="15" customHeight="1" x14ac:dyDescent="0.3">
      <c r="A155" s="6">
        <v>154</v>
      </c>
      <c r="B155" s="3" t="s">
        <v>273</v>
      </c>
      <c r="C155" s="3" t="s">
        <v>96</v>
      </c>
      <c r="D155" s="3" t="s">
        <v>142</v>
      </c>
    </row>
    <row r="156" spans="1:4" ht="15" customHeight="1" x14ac:dyDescent="0.3">
      <c r="A156" s="6">
        <v>155</v>
      </c>
      <c r="B156" s="3" t="s">
        <v>194</v>
      </c>
      <c r="C156" s="3" t="s">
        <v>60</v>
      </c>
      <c r="D156" s="3" t="s">
        <v>133</v>
      </c>
    </row>
    <row r="157" spans="1:4" ht="15" customHeight="1" x14ac:dyDescent="0.3">
      <c r="A157" s="6">
        <v>156</v>
      </c>
      <c r="B157" s="3" t="s">
        <v>155</v>
      </c>
      <c r="C157" s="3" t="s">
        <v>60</v>
      </c>
      <c r="D157" s="3" t="s">
        <v>69</v>
      </c>
    </row>
    <row r="158" spans="1:4" ht="15" customHeight="1" x14ac:dyDescent="0.3">
      <c r="A158" s="6">
        <v>157</v>
      </c>
      <c r="B158" s="3" t="s">
        <v>167</v>
      </c>
      <c r="C158" s="3" t="s">
        <v>100</v>
      </c>
      <c r="D158" s="3" t="s">
        <v>130</v>
      </c>
    </row>
    <row r="159" spans="1:4" ht="15" customHeight="1" x14ac:dyDescent="0.3">
      <c r="A159" s="6">
        <v>158</v>
      </c>
      <c r="B159" s="3" t="s">
        <v>170</v>
      </c>
      <c r="C159" s="3" t="s">
        <v>97</v>
      </c>
      <c r="D159" s="3" t="s">
        <v>134</v>
      </c>
    </row>
    <row r="160" spans="1:4" ht="15" customHeight="1" x14ac:dyDescent="0.3">
      <c r="A160" s="6">
        <v>159</v>
      </c>
      <c r="B160" s="3" t="s">
        <v>168</v>
      </c>
      <c r="D160" s="3" t="s">
        <v>128</v>
      </c>
    </row>
    <row r="161" spans="1:4" ht="15" customHeight="1" x14ac:dyDescent="0.3">
      <c r="A161" s="6">
        <v>160</v>
      </c>
      <c r="B161" s="3" t="s">
        <v>249</v>
      </c>
      <c r="C161" s="3" t="s">
        <v>96</v>
      </c>
      <c r="D161" s="3" t="s">
        <v>130</v>
      </c>
    </row>
    <row r="162" spans="1:4" ht="15" customHeight="1" x14ac:dyDescent="0.3">
      <c r="A162" s="6">
        <v>161</v>
      </c>
      <c r="B162" s="3" t="s">
        <v>122</v>
      </c>
      <c r="C162" s="3" t="s">
        <v>96</v>
      </c>
      <c r="D162" s="3" t="s">
        <v>135</v>
      </c>
    </row>
    <row r="163" spans="1:4" ht="15" customHeight="1" x14ac:dyDescent="0.3">
      <c r="A163" s="6">
        <v>162</v>
      </c>
      <c r="B163" s="3" t="s">
        <v>176</v>
      </c>
      <c r="C163" s="3" t="s">
        <v>96</v>
      </c>
      <c r="D163" s="3" t="s">
        <v>128</v>
      </c>
    </row>
    <row r="164" spans="1:4" ht="15" customHeight="1" x14ac:dyDescent="0.3">
      <c r="A164" s="6">
        <v>163</v>
      </c>
      <c r="B164" s="3" t="s">
        <v>274</v>
      </c>
      <c r="C164" s="3" t="s">
        <v>60</v>
      </c>
      <c r="D164" s="3" t="s">
        <v>69</v>
      </c>
    </row>
    <row r="165" spans="1:4" ht="15" customHeight="1" x14ac:dyDescent="0.3">
      <c r="A165" s="6">
        <v>164</v>
      </c>
      <c r="B165" s="3" t="s">
        <v>164</v>
      </c>
      <c r="C165" s="3" t="s">
        <v>96</v>
      </c>
      <c r="D165" s="3" t="s">
        <v>67</v>
      </c>
    </row>
    <row r="166" spans="1:4" ht="15" customHeight="1" x14ac:dyDescent="0.3">
      <c r="A166" s="6">
        <v>165</v>
      </c>
      <c r="B166" s="3" t="s">
        <v>56</v>
      </c>
      <c r="C166" s="3" t="s">
        <v>95</v>
      </c>
      <c r="D166" s="3" t="s">
        <v>128</v>
      </c>
    </row>
    <row r="167" spans="1:4" ht="15" customHeight="1" x14ac:dyDescent="0.3">
      <c r="A167" s="6">
        <v>166</v>
      </c>
      <c r="B167" s="3" t="s">
        <v>230</v>
      </c>
      <c r="C167" s="3" t="s">
        <v>96</v>
      </c>
      <c r="D167" s="3" t="s">
        <v>128</v>
      </c>
    </row>
    <row r="168" spans="1:4" ht="15" customHeight="1" x14ac:dyDescent="0.3">
      <c r="A168" s="6">
        <v>167</v>
      </c>
      <c r="B168" s="3" t="s">
        <v>36</v>
      </c>
      <c r="C168" s="3" t="s">
        <v>96</v>
      </c>
      <c r="D168" s="3" t="s">
        <v>128</v>
      </c>
    </row>
    <row r="169" spans="1:4" ht="15" customHeight="1" x14ac:dyDescent="0.3">
      <c r="A169" s="6">
        <v>168</v>
      </c>
      <c r="B169" s="3" t="s">
        <v>217</v>
      </c>
      <c r="C169" s="3" t="s">
        <v>100</v>
      </c>
      <c r="D169" s="3" t="s">
        <v>67</v>
      </c>
    </row>
    <row r="170" spans="1:4" ht="15" customHeight="1" x14ac:dyDescent="0.3">
      <c r="A170" s="6">
        <v>169</v>
      </c>
      <c r="B170" s="3" t="s">
        <v>240</v>
      </c>
      <c r="C170" s="3" t="s">
        <v>96</v>
      </c>
      <c r="D170" s="3" t="s">
        <v>130</v>
      </c>
    </row>
    <row r="171" spans="1:4" ht="15" customHeight="1" x14ac:dyDescent="0.3">
      <c r="A171" s="6">
        <v>170</v>
      </c>
      <c r="B171" s="3" t="s">
        <v>171</v>
      </c>
      <c r="C171" s="3" t="s">
        <v>98</v>
      </c>
      <c r="D171" s="3" t="s">
        <v>128</v>
      </c>
    </row>
    <row r="172" spans="1:4" ht="15" customHeight="1" x14ac:dyDescent="0.3">
      <c r="A172" s="6">
        <v>171</v>
      </c>
      <c r="B172" s="3" t="s">
        <v>202</v>
      </c>
      <c r="C172" s="3" t="s">
        <v>103</v>
      </c>
      <c r="D172" s="3" t="s">
        <v>128</v>
      </c>
    </row>
    <row r="173" spans="1:4" ht="15" customHeight="1" x14ac:dyDescent="0.3">
      <c r="A173" s="6">
        <v>172</v>
      </c>
      <c r="B173" s="3" t="s">
        <v>227</v>
      </c>
      <c r="C173" s="3" t="s">
        <v>96</v>
      </c>
      <c r="D173" s="3" t="s">
        <v>130</v>
      </c>
    </row>
    <row r="174" spans="1:4" ht="15" customHeight="1" x14ac:dyDescent="0.3">
      <c r="A174" s="6">
        <v>173</v>
      </c>
      <c r="B174" s="3" t="s">
        <v>275</v>
      </c>
      <c r="C174" s="3" t="s">
        <v>99</v>
      </c>
      <c r="D174" s="3" t="s">
        <v>105</v>
      </c>
    </row>
    <row r="175" spans="1:4" ht="15" customHeight="1" x14ac:dyDescent="0.3">
      <c r="A175" s="6">
        <v>174</v>
      </c>
      <c r="B175" s="3" t="s">
        <v>241</v>
      </c>
      <c r="C175" s="3" t="s">
        <v>96</v>
      </c>
      <c r="D175" s="3" t="s">
        <v>67</v>
      </c>
    </row>
    <row r="176" spans="1:4" ht="15" customHeight="1" x14ac:dyDescent="0.3">
      <c r="A176" s="6">
        <v>175</v>
      </c>
      <c r="B176" s="3" t="s">
        <v>276</v>
      </c>
      <c r="C176" s="3" t="s">
        <v>100</v>
      </c>
      <c r="D176" s="3" t="s">
        <v>69</v>
      </c>
    </row>
    <row r="177" spans="1:4" ht="15" customHeight="1" x14ac:dyDescent="0.3">
      <c r="A177" s="6">
        <v>176</v>
      </c>
      <c r="B177" s="3" t="s">
        <v>172</v>
      </c>
      <c r="C177" s="3" t="s">
        <v>99</v>
      </c>
      <c r="D177" s="3" t="s">
        <v>128</v>
      </c>
    </row>
    <row r="178" spans="1:4" ht="15" customHeight="1" x14ac:dyDescent="0.3">
      <c r="A178" s="6">
        <v>177</v>
      </c>
      <c r="B178" s="3" t="s">
        <v>218</v>
      </c>
      <c r="C178" s="3" t="s">
        <v>98</v>
      </c>
      <c r="D178" s="3" t="s">
        <v>128</v>
      </c>
    </row>
    <row r="179" spans="1:4" ht="15" customHeight="1" x14ac:dyDescent="0.3">
      <c r="A179" s="6">
        <v>178</v>
      </c>
      <c r="B179" s="3" t="s">
        <v>173</v>
      </c>
      <c r="C179" s="3" t="s">
        <v>98</v>
      </c>
      <c r="D179" s="3" t="s">
        <v>128</v>
      </c>
    </row>
    <row r="180" spans="1:4" ht="15" customHeight="1" x14ac:dyDescent="0.3">
      <c r="A180" s="6">
        <v>179</v>
      </c>
      <c r="B180" s="3" t="s">
        <v>189</v>
      </c>
      <c r="C180" s="3" t="s">
        <v>97</v>
      </c>
      <c r="D180" s="3" t="s">
        <v>105</v>
      </c>
    </row>
    <row r="181" spans="1:4" ht="15" customHeight="1" x14ac:dyDescent="0.3">
      <c r="A181" s="6">
        <v>180</v>
      </c>
      <c r="B181" s="3" t="s">
        <v>277</v>
      </c>
      <c r="D181" s="3" t="s">
        <v>105</v>
      </c>
    </row>
    <row r="182" spans="1:4" ht="15" customHeight="1" x14ac:dyDescent="0.3">
      <c r="A182" s="6">
        <v>181</v>
      </c>
      <c r="B182" s="3" t="s">
        <v>174</v>
      </c>
      <c r="C182" s="3" t="s">
        <v>97</v>
      </c>
      <c r="D182" s="3" t="s">
        <v>69</v>
      </c>
    </row>
    <row r="183" spans="1:4" ht="15" customHeight="1" x14ac:dyDescent="0.3">
      <c r="A183" s="6">
        <v>182</v>
      </c>
      <c r="B183" s="3" t="s">
        <v>228</v>
      </c>
      <c r="C183" s="3" t="s">
        <v>61</v>
      </c>
      <c r="D183" s="3" t="s">
        <v>128</v>
      </c>
    </row>
    <row r="184" spans="1:4" ht="15" customHeight="1" x14ac:dyDescent="0.3">
      <c r="A184" s="6">
        <v>183</v>
      </c>
      <c r="B184" s="3" t="s">
        <v>278</v>
      </c>
      <c r="D184" s="3" t="s">
        <v>142</v>
      </c>
    </row>
    <row r="185" spans="1:4" ht="15" customHeight="1" x14ac:dyDescent="0.3">
      <c r="A185" s="6">
        <v>184</v>
      </c>
      <c r="B185" s="3" t="s">
        <v>229</v>
      </c>
      <c r="D185" s="3" t="s">
        <v>106</v>
      </c>
    </row>
    <row r="186" spans="1:4" ht="15" customHeight="1" x14ac:dyDescent="0.3">
      <c r="A186" s="6">
        <v>185</v>
      </c>
      <c r="B186" s="3" t="s">
        <v>55</v>
      </c>
      <c r="D186" s="3" t="s">
        <v>141</v>
      </c>
    </row>
    <row r="187" spans="1:4" ht="15" customHeight="1" x14ac:dyDescent="0.3">
      <c r="A187" s="6">
        <v>186</v>
      </c>
      <c r="B187" s="3" t="s">
        <v>150</v>
      </c>
      <c r="C187" s="3" t="s">
        <v>96</v>
      </c>
      <c r="D187" s="3" t="s">
        <v>128</v>
      </c>
    </row>
    <row r="188" spans="1:4" ht="15" customHeight="1" x14ac:dyDescent="0.3">
      <c r="A188" s="6">
        <v>187</v>
      </c>
      <c r="B188" s="3" t="s">
        <v>210</v>
      </c>
      <c r="C188" s="3" t="s">
        <v>99</v>
      </c>
      <c r="D188" s="3" t="s">
        <v>128</v>
      </c>
    </row>
    <row r="189" spans="1:4" ht="15" customHeight="1" x14ac:dyDescent="0.3">
      <c r="A189" s="6">
        <v>188</v>
      </c>
      <c r="B189" s="3" t="s">
        <v>250</v>
      </c>
      <c r="D189" s="3" t="s">
        <v>128</v>
      </c>
    </row>
    <row r="190" spans="1:4" ht="15" customHeight="1" x14ac:dyDescent="0.3">
      <c r="A190" s="6">
        <v>189</v>
      </c>
      <c r="B190" s="3" t="s">
        <v>279</v>
      </c>
      <c r="D190" s="3" t="s">
        <v>67</v>
      </c>
    </row>
    <row r="191" spans="1:4" ht="15" customHeight="1" x14ac:dyDescent="0.3">
      <c r="A191" s="6">
        <v>190</v>
      </c>
      <c r="B191" s="3" t="s">
        <v>280</v>
      </c>
      <c r="C191" s="3" t="s">
        <v>98</v>
      </c>
      <c r="D191" s="3" t="s">
        <v>130</v>
      </c>
    </row>
    <row r="192" spans="1:4" ht="15" customHeight="1" x14ac:dyDescent="0.3">
      <c r="A192" s="6">
        <v>191</v>
      </c>
      <c r="B192" s="3" t="s">
        <v>281</v>
      </c>
      <c r="C192" s="3" t="s">
        <v>99</v>
      </c>
      <c r="D192" s="3" t="s">
        <v>288</v>
      </c>
    </row>
    <row r="193" spans="1:4" ht="15" customHeight="1" x14ac:dyDescent="0.3">
      <c r="A193" s="6">
        <v>192</v>
      </c>
      <c r="B193" s="3" t="s">
        <v>177</v>
      </c>
      <c r="C193" s="3" t="s">
        <v>97</v>
      </c>
      <c r="D193" s="3" t="s">
        <v>181</v>
      </c>
    </row>
    <row r="194" spans="1:4" ht="15" customHeight="1" x14ac:dyDescent="0.3">
      <c r="A194" s="6">
        <v>193</v>
      </c>
      <c r="B194" s="3" t="s">
        <v>282</v>
      </c>
      <c r="C194" s="3" t="s">
        <v>100</v>
      </c>
      <c r="D194" s="3" t="s">
        <v>128</v>
      </c>
    </row>
    <row r="195" spans="1:4" ht="15" customHeight="1" x14ac:dyDescent="0.3">
      <c r="A195" s="6">
        <v>194</v>
      </c>
      <c r="B195" s="3" t="s">
        <v>283</v>
      </c>
      <c r="C195" s="3" t="s">
        <v>97</v>
      </c>
      <c r="D195" s="3" t="s">
        <v>128</v>
      </c>
    </row>
    <row r="196" spans="1:4" ht="15" customHeight="1" x14ac:dyDescent="0.3">
      <c r="A196" s="6">
        <v>195</v>
      </c>
      <c r="B196" s="3" t="s">
        <v>251</v>
      </c>
      <c r="C196" s="3" t="s">
        <v>254</v>
      </c>
      <c r="D196" s="3" t="s">
        <v>67</v>
      </c>
    </row>
    <row r="197" spans="1:4" ht="15" customHeight="1" x14ac:dyDescent="0.3">
      <c r="A197" s="6">
        <v>196</v>
      </c>
      <c r="B197" s="3" t="s">
        <v>284</v>
      </c>
      <c r="D197" s="3" t="s">
        <v>105</v>
      </c>
    </row>
    <row r="198" spans="1:4" ht="15" customHeight="1" x14ac:dyDescent="0.3">
      <c r="A198" s="6">
        <v>197</v>
      </c>
      <c r="B198" s="3" t="s">
        <v>175</v>
      </c>
      <c r="C198" s="3" t="s">
        <v>96</v>
      </c>
      <c r="D198" s="3" t="s">
        <v>128</v>
      </c>
    </row>
    <row r="199" spans="1:4" ht="15" customHeight="1" x14ac:dyDescent="0.3">
      <c r="A199" s="6">
        <v>198</v>
      </c>
      <c r="B199" s="3" t="s">
        <v>285</v>
      </c>
      <c r="D199" s="3" t="s">
        <v>134</v>
      </c>
    </row>
    <row r="200" spans="1:4" ht="15" customHeight="1" x14ac:dyDescent="0.3">
      <c r="A200" s="6">
        <v>199</v>
      </c>
      <c r="B200" s="3" t="s">
        <v>252</v>
      </c>
      <c r="C200" s="3" t="s">
        <v>99</v>
      </c>
      <c r="D200" s="3" t="s">
        <v>128</v>
      </c>
    </row>
    <row r="201" spans="1:4" ht="15" customHeight="1" x14ac:dyDescent="0.3">
      <c r="A201" s="6">
        <v>200</v>
      </c>
      <c r="B201" s="3" t="s">
        <v>253</v>
      </c>
      <c r="C201" s="3" t="s">
        <v>95</v>
      </c>
      <c r="D201" s="3" t="s">
        <v>128</v>
      </c>
    </row>
    <row r="202" spans="1:4" ht="15" customHeight="1" x14ac:dyDescent="0.3">
      <c r="A202" s="6">
        <v>201</v>
      </c>
      <c r="B202" s="3" t="s">
        <v>231</v>
      </c>
      <c r="C202" s="3" t="s">
        <v>96</v>
      </c>
      <c r="D202" s="3" t="s">
        <v>128</v>
      </c>
    </row>
    <row r="203" spans="1:4" ht="15" customHeight="1" x14ac:dyDescent="0.3">
      <c r="A203" s="6">
        <v>202</v>
      </c>
      <c r="B203" s="3" t="s">
        <v>219</v>
      </c>
      <c r="D203" s="3" t="s">
        <v>142</v>
      </c>
    </row>
    <row r="204" spans="1:4" ht="15" customHeight="1" x14ac:dyDescent="0.3">
      <c r="A204" s="6">
        <v>203</v>
      </c>
      <c r="B204" s="3" t="s">
        <v>286</v>
      </c>
      <c r="C204" s="3" t="s">
        <v>99</v>
      </c>
      <c r="D204" s="3" t="s">
        <v>142</v>
      </c>
    </row>
    <row r="205" spans="1:4" ht="15" customHeight="1" x14ac:dyDescent="0.3">
      <c r="A205" s="6">
        <v>204</v>
      </c>
      <c r="B205" s="3" t="s">
        <v>118</v>
      </c>
      <c r="C205" s="3" t="s">
        <v>103</v>
      </c>
      <c r="D205" s="3" t="s">
        <v>128</v>
      </c>
    </row>
    <row r="206" spans="1:4" ht="15" customHeight="1" x14ac:dyDescent="0.3">
      <c r="A206" s="6">
        <v>205</v>
      </c>
      <c r="B206" s="3" t="s">
        <v>232</v>
      </c>
      <c r="C206" s="3" t="s">
        <v>61</v>
      </c>
      <c r="D206" s="3" t="s">
        <v>128</v>
      </c>
    </row>
    <row r="207" spans="1:4" ht="15" customHeight="1" x14ac:dyDescent="0.3">
      <c r="A207" s="6">
        <v>206</v>
      </c>
      <c r="B207" s="3" t="s">
        <v>233</v>
      </c>
      <c r="D207" s="3" t="s">
        <v>130</v>
      </c>
    </row>
    <row r="208" spans="1:4" ht="15" customHeight="1" thickBot="1" x14ac:dyDescent="0.35">
      <c r="A208" s="11"/>
      <c r="B208" s="11"/>
      <c r="C208" s="11"/>
      <c r="D208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2020-01-21T08:34:32Z</dcterms:modified>
</cp:coreProperties>
</file>