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55" windowWidth="9420" windowHeight="4500" activeTab="0"/>
  </bookViews>
  <sheets>
    <sheet name="Summary data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<sst xmlns="http://schemas.openxmlformats.org/spreadsheetml/2006/main" count="27" uniqueCount="25">
  <si>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Tabella 1:</t>
  </si>
  <si>
    <t>Tabella 2:</t>
  </si>
  <si>
    <t>ROI</t>
  </si>
  <si>
    <t>ROE</t>
  </si>
  <si>
    <t>2003*</t>
  </si>
  <si>
    <t>2002*</t>
  </si>
  <si>
    <r>
      <t>Financial Data</t>
    </r>
    <r>
      <rPr>
        <i/>
        <sz val="10"/>
        <rFont val="Arial"/>
        <family val="2"/>
      </rPr>
      <t>(mln €)</t>
    </r>
  </si>
  <si>
    <t>Revenues</t>
  </si>
  <si>
    <t>Ebitda</t>
  </si>
  <si>
    <t>Ebit</t>
  </si>
  <si>
    <t>Profit before tax</t>
  </si>
  <si>
    <t>Income taxes</t>
  </si>
  <si>
    <t>Net profit</t>
  </si>
  <si>
    <t>Minority profit</t>
  </si>
  <si>
    <t>Hera net profit</t>
  </si>
  <si>
    <t>Ratios</t>
  </si>
  <si>
    <r>
      <t xml:space="preserve">Earnings per share </t>
    </r>
    <r>
      <rPr>
        <i/>
        <sz val="10"/>
        <rFont val="Arial"/>
        <family val="2"/>
      </rPr>
      <t>(€)</t>
    </r>
  </si>
  <si>
    <r>
      <t xml:space="preserve">Dividend per share </t>
    </r>
    <r>
      <rPr>
        <i/>
        <sz val="10"/>
        <rFont val="Arial"/>
        <family val="2"/>
      </rPr>
      <t>(€)</t>
    </r>
  </si>
  <si>
    <t>Debt/Equity</t>
  </si>
  <si>
    <t>Ebitda Gas business</t>
  </si>
  <si>
    <t>Ebitda Water business</t>
  </si>
  <si>
    <t>Ebitda Waste business</t>
  </si>
  <si>
    <t>Ebitda Electricity business</t>
  </si>
  <si>
    <t>Ebitda Other services</t>
  </si>
  <si>
    <t>Cagr.%
02-19</t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</si>
</sst>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IR£&quot;#,##0;\-&quot;IR£&quot;#,##0"/>
    <numFmt numFmtId="191" formatCode="&quot;IR£&quot;#,##0;[Red]\-&quot;IR£&quot;#,##0"/>
    <numFmt numFmtId="192" formatCode="&quot;IR£&quot;#,##0.00;\-&quot;IR£&quot;#,##0.00"/>
    <numFmt numFmtId="193" formatCode="&quot;IR£&quot;#,##0.00;[Red]\-&quot;IR£&quot;#,##0.00"/>
    <numFmt numFmtId="194" formatCode="_-&quot;IR£&quot;* #,##0_-;\-&quot;IR£&quot;* #,##0_-;_-&quot;IR£&quot;* &quot;-&quot;_-;_-@_-"/>
    <numFmt numFmtId="195" formatCode="_-&quot;IR£&quot;* #,##0.00_-;\-&quot;IR£&quot;* #,##0.00_-;_-&quot;IR£&quot;* &quot;-&quot;??_-;_-@_-"/>
    <numFmt numFmtId="196" formatCode="&quot;Sì&quot;;&quot;Sì&quot;;&quot;No&quot;"/>
    <numFmt numFmtId="197" formatCode="&quot;Vero&quot;;&quot;Vero&quot;;&quot;Falso&quot;"/>
    <numFmt numFmtId="198" formatCode="&quot;Attivo&quot;;&quot;Attivo&quot;;&quot;Disattivo&quot;"/>
    <numFmt numFmtId="199" formatCode="[$€-2]\ #.##000_);[Red]\([$€-2]\ #.##000\)"/>
    <numFmt numFmtId="200" formatCode="0.0%"/>
    <numFmt numFmtId="201" formatCode="#,##0.0"/>
    <numFmt numFmtId="202" formatCode="0.00;\(0.00\)"/>
    <numFmt numFmtId="203" formatCode="0.0;\(0.0\)"/>
    <numFmt numFmtId="204" formatCode="_-* #,##0.0_-;\-* #,##0.0_-;_-* &quot;-&quot;??_-;_-@_-"/>
    <numFmt numFmtId="205" formatCode="\+0.0%;\(0.0%\)"/>
    <numFmt numFmtId="206" formatCode="_-* #,##0.000_-;\-* #,##0.000_-;_-* &quot;-&quot;??_-;_-@_-"/>
    <numFmt numFmtId="207" formatCode="0.000000"/>
    <numFmt numFmtId="208" formatCode="0.00000"/>
    <numFmt numFmtId="209" formatCode="0.0000"/>
    <numFmt numFmtId="210" formatCode="0.000"/>
    <numFmt numFmtId="211" formatCode="&quot;Attivo&quot;;&quot;Attivo&quot;;&quot;Inattivo&quot;"/>
    <numFmt numFmtId="212" formatCode="0.0"/>
  </numFmts>
  <fonts count="4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12"/>
      <name val="Times New Roman"/>
      <family val="1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right" vertical="center" wrapText="1"/>
    </xf>
    <xf numFmtId="205" fontId="4" fillId="33" borderId="11" xfId="0" applyNumberFormat="1" applyFont="1" applyFill="1" applyBorder="1" applyAlignment="1">
      <alignment horizontal="right" vertical="center" wrapText="1"/>
    </xf>
    <xf numFmtId="204" fontId="0" fillId="33" borderId="11" xfId="45" applyNumberFormat="1" applyFont="1" applyFill="1" applyBorder="1" applyAlignment="1">
      <alignment horizontal="right" vertical="center" wrapText="1"/>
    </xf>
    <xf numFmtId="205" fontId="4" fillId="33" borderId="12" xfId="0" applyNumberFormat="1" applyFont="1" applyFill="1" applyBorder="1" applyAlignment="1">
      <alignment horizontal="right" vertical="center" wrapText="1"/>
    </xf>
    <xf numFmtId="203" fontId="0" fillId="33" borderId="12" xfId="0" applyNumberFormat="1" applyFill="1" applyBorder="1" applyAlignment="1">
      <alignment horizontal="right" vertical="center" wrapText="1"/>
    </xf>
    <xf numFmtId="0" fontId="0" fillId="33" borderId="11" xfId="0" applyFill="1" applyBorder="1" applyAlignment="1">
      <alignment horizontal="right" vertical="center" wrapText="1"/>
    </xf>
    <xf numFmtId="0" fontId="0" fillId="33" borderId="12" xfId="0" applyFill="1" applyBorder="1" applyAlignment="1">
      <alignment horizontal="right" vertical="center" wrapText="1"/>
    </xf>
    <xf numFmtId="0" fontId="0" fillId="33" borderId="12" xfId="0" applyFill="1" applyBorder="1" applyAlignment="1">
      <alignment horizontal="left" vertical="center" wrapText="1"/>
    </xf>
    <xf numFmtId="200" fontId="0" fillId="33" borderId="12" xfId="0" applyNumberFormat="1" applyFill="1" applyBorder="1" applyAlignment="1">
      <alignment horizontal="right" vertical="center" wrapText="1"/>
    </xf>
    <xf numFmtId="0" fontId="0" fillId="33" borderId="0" xfId="0" applyFill="1" applyAlignment="1">
      <alignment horizontal="center" vertical="center"/>
    </xf>
    <xf numFmtId="10" fontId="0" fillId="33" borderId="12" xfId="0" applyNumberFormat="1" applyFill="1" applyBorder="1" applyAlignment="1">
      <alignment horizontal="right" vertical="center" wrapText="1"/>
    </xf>
    <xf numFmtId="0" fontId="5" fillId="33" borderId="0" xfId="0" applyFont="1" applyFill="1" applyAlignment="1">
      <alignment/>
    </xf>
    <xf numFmtId="0" fontId="0" fillId="34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4" fillId="33" borderId="0" xfId="0" applyFont="1" applyFill="1" applyAlignment="1">
      <alignment vertical="center"/>
    </xf>
    <xf numFmtId="0" fontId="0" fillId="34" borderId="0" xfId="0" applyFill="1" applyAlignment="1">
      <alignment vertical="center" wrapText="1"/>
    </xf>
    <xf numFmtId="43" fontId="0" fillId="33" borderId="12" xfId="45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210" fontId="0" fillId="33" borderId="13" xfId="0" applyNumberFormat="1" applyFill="1" applyBorder="1" applyAlignment="1">
      <alignment horizontal="right" vertical="center" wrapText="1"/>
    </xf>
    <xf numFmtId="0" fontId="0" fillId="33" borderId="13" xfId="0" applyFill="1" applyBorder="1" applyAlignment="1">
      <alignment horizontal="right" vertical="center" wrapText="1"/>
    </xf>
    <xf numFmtId="204" fontId="0" fillId="33" borderId="11" xfId="45" applyNumberFormat="1" applyFont="1" applyFill="1" applyBorder="1" applyAlignment="1">
      <alignment horizontal="right" vertical="center" wrapText="1"/>
    </xf>
    <xf numFmtId="210" fontId="0" fillId="33" borderId="11" xfId="0" applyNumberFormat="1" applyFill="1" applyBorder="1" applyAlignment="1">
      <alignment horizontal="right" vertical="center" wrapText="1"/>
    </xf>
    <xf numFmtId="43" fontId="0" fillId="33" borderId="12" xfId="45" applyNumberFormat="1" applyFont="1" applyFill="1" applyBorder="1" applyAlignment="1">
      <alignment horizontal="right" vertical="center" wrapText="1"/>
    </xf>
    <xf numFmtId="0" fontId="6" fillId="33" borderId="12" xfId="0" applyFont="1" applyFill="1" applyBorder="1" applyAlignment="1">
      <alignment vertical="center" wrapText="1"/>
    </xf>
    <xf numFmtId="203" fontId="6" fillId="33" borderId="12" xfId="0" applyNumberFormat="1" applyFont="1" applyFill="1" applyBorder="1" applyAlignment="1">
      <alignment horizontal="right" vertical="center" wrapText="1"/>
    </xf>
    <xf numFmtId="212" fontId="6" fillId="33" borderId="0" xfId="0" applyNumberFormat="1" applyFont="1" applyFill="1" applyAlignment="1">
      <alignment vertical="center"/>
    </xf>
    <xf numFmtId="0" fontId="6" fillId="33" borderId="0" xfId="0" applyFont="1" applyFill="1" applyAlignment="1">
      <alignment vertical="center"/>
    </xf>
    <xf numFmtId="2" fontId="0" fillId="33" borderId="12" xfId="0" applyNumberFormat="1" applyFill="1" applyBorder="1" applyAlignment="1">
      <alignment horizontal="righ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2.140625" style="1" customWidth="1"/>
    <col min="2" max="2" width="12.57421875" style="1" bestFit="1" customWidth="1"/>
    <col min="3" max="17" width="9.7109375" style="1" customWidth="1"/>
    <col min="18" max="16384" width="9.140625" style="1" customWidth="1"/>
  </cols>
  <sheetData>
    <row r="2" s="17" customFormat="1" ht="12.75">
      <c r="A2" s="16" t="s">
        <v>0</v>
      </c>
    </row>
    <row r="3" spans="1:20" s="17" customFormat="1" ht="24">
      <c r="A3" s="2" t="s">
        <v>6</v>
      </c>
      <c r="B3" s="3" t="s">
        <v>24</v>
      </c>
      <c r="C3" s="4">
        <v>2019</v>
      </c>
      <c r="D3" s="4">
        <v>2018</v>
      </c>
      <c r="E3" s="4">
        <v>2017</v>
      </c>
      <c r="F3" s="4">
        <v>2016</v>
      </c>
      <c r="G3" s="4">
        <v>2015</v>
      </c>
      <c r="H3" s="4">
        <v>2014</v>
      </c>
      <c r="I3" s="4">
        <v>2013</v>
      </c>
      <c r="J3" s="4">
        <v>2012</v>
      </c>
      <c r="K3" s="4">
        <v>2011</v>
      </c>
      <c r="L3" s="4">
        <v>2010</v>
      </c>
      <c r="M3" s="4">
        <v>2009</v>
      </c>
      <c r="N3" s="4">
        <v>2008</v>
      </c>
      <c r="O3" s="4">
        <v>2007</v>
      </c>
      <c r="P3" s="4">
        <v>2006</v>
      </c>
      <c r="Q3" s="4">
        <v>2005</v>
      </c>
      <c r="R3" s="4">
        <v>2004</v>
      </c>
      <c r="S3" s="4" t="s">
        <v>4</v>
      </c>
      <c r="T3" s="4" t="s">
        <v>5</v>
      </c>
    </row>
    <row r="4" spans="1:20" s="17" customFormat="1" ht="12.75">
      <c r="A4" s="18" t="s">
        <v>7</v>
      </c>
      <c r="B4" s="5">
        <f>+(C4/T4)^(1/17)-1</f>
        <v>0.1161811418879557</v>
      </c>
      <c r="C4" s="26">
        <v>6912.8</v>
      </c>
      <c r="D4" s="26">
        <v>6134.4</v>
      </c>
      <c r="E4" s="26">
        <v>5612.1</v>
      </c>
      <c r="F4" s="26">
        <v>5131.3</v>
      </c>
      <c r="G4" s="26">
        <v>4487</v>
      </c>
      <c r="H4" s="26">
        <v>4189.1</v>
      </c>
      <c r="I4" s="6">
        <v>4456.9</v>
      </c>
      <c r="J4" s="6">
        <v>4492.7</v>
      </c>
      <c r="K4" s="6">
        <v>4105.68</v>
      </c>
      <c r="L4" s="6">
        <v>3666.898</v>
      </c>
      <c r="M4" s="6">
        <v>4204.2</v>
      </c>
      <c r="N4" s="6">
        <v>3716.3</v>
      </c>
      <c r="O4" s="6">
        <v>2863.3</v>
      </c>
      <c r="P4" s="6">
        <v>2311.5</v>
      </c>
      <c r="Q4" s="6">
        <v>2100.5</v>
      </c>
      <c r="R4" s="6">
        <v>1492.6</v>
      </c>
      <c r="S4" s="6">
        <v>1221.5</v>
      </c>
      <c r="T4" s="6">
        <v>1067</v>
      </c>
    </row>
    <row r="5" spans="1:20" s="17" customFormat="1" ht="15.75" customHeight="1">
      <c r="A5" s="19" t="s">
        <v>8</v>
      </c>
      <c r="B5" s="7">
        <f>+(C5/T5)^(1/17)-1</f>
        <v>0.10728270602010626</v>
      </c>
      <c r="C5" s="8">
        <v>1085.1</v>
      </c>
      <c r="D5" s="8">
        <v>1031.1</v>
      </c>
      <c r="E5" s="8">
        <v>984.6</v>
      </c>
      <c r="F5" s="8">
        <v>916.6</v>
      </c>
      <c r="G5" s="8">
        <v>884.4</v>
      </c>
      <c r="H5" s="8">
        <v>867.8</v>
      </c>
      <c r="I5" s="8">
        <v>810.2</v>
      </c>
      <c r="J5" s="8">
        <v>662.1</v>
      </c>
      <c r="K5" s="8">
        <v>644.795000000001</v>
      </c>
      <c r="L5" s="8">
        <v>607.268</v>
      </c>
      <c r="M5" s="8">
        <v>567.3</v>
      </c>
      <c r="N5" s="8">
        <v>528.3</v>
      </c>
      <c r="O5" s="8">
        <v>453.4</v>
      </c>
      <c r="P5" s="8">
        <v>426.7</v>
      </c>
      <c r="Q5" s="8">
        <v>386.4</v>
      </c>
      <c r="R5" s="8">
        <v>292.5</v>
      </c>
      <c r="S5" s="8">
        <v>242.5</v>
      </c>
      <c r="T5" s="8">
        <v>191.9</v>
      </c>
    </row>
    <row r="6" spans="1:20" s="17" customFormat="1" ht="15.75" customHeight="1">
      <c r="A6" s="29" t="s">
        <v>19</v>
      </c>
      <c r="B6" s="7">
        <f aca="true" t="shared" si="0" ref="B6:B16">+(C6/T6)^(1/17)-1</f>
        <v>0.09734371611671166</v>
      </c>
      <c r="C6" s="30">
        <v>341.60293868999986</v>
      </c>
      <c r="D6" s="30">
        <v>316.50656869000034</v>
      </c>
      <c r="E6" s="30">
        <v>301.7</v>
      </c>
      <c r="F6" s="30">
        <v>300.5654677899997</v>
      </c>
      <c r="G6" s="30">
        <v>299.47389887999975</v>
      </c>
      <c r="H6" s="30">
        <v>276.1000000000001</v>
      </c>
      <c r="I6" s="30">
        <v>265.49999999999983</v>
      </c>
      <c r="J6" s="30">
        <v>240.70433113000018</v>
      </c>
      <c r="K6" s="30">
        <v>208.6798004200003</v>
      </c>
      <c r="L6" s="30">
        <v>193.9470433299997</v>
      </c>
      <c r="M6" s="30">
        <v>174.44114983000009</v>
      </c>
      <c r="N6" s="30">
        <v>143.83999999999995</v>
      </c>
      <c r="O6" s="30">
        <v>104.68899999999996</v>
      </c>
      <c r="P6" s="30">
        <v>116.1</v>
      </c>
      <c r="Q6" s="30">
        <v>118.50000000000004</v>
      </c>
      <c r="R6" s="30">
        <v>105.99999999999997</v>
      </c>
      <c r="S6" s="30">
        <v>99.70000000000002</v>
      </c>
      <c r="T6" s="30">
        <v>70.42</v>
      </c>
    </row>
    <row r="7" spans="1:20" s="17" customFormat="1" ht="15.75" customHeight="1">
      <c r="A7" s="29" t="s">
        <v>20</v>
      </c>
      <c r="B7" s="7">
        <f t="shared" si="0"/>
        <v>0.09864765718183066</v>
      </c>
      <c r="C7" s="30">
        <v>265.31277778</v>
      </c>
      <c r="D7" s="30">
        <v>249.73624889999965</v>
      </c>
      <c r="E7" s="30">
        <v>229.9</v>
      </c>
      <c r="F7" s="30">
        <v>228.79274718999983</v>
      </c>
      <c r="G7" s="30">
        <v>232.5469647000001</v>
      </c>
      <c r="H7" s="30">
        <v>217.20000000000007</v>
      </c>
      <c r="I7" s="30">
        <v>193.60000000000002</v>
      </c>
      <c r="J7" s="30">
        <v>158.2946668900001</v>
      </c>
      <c r="K7" s="30">
        <v>150.16137306999994</v>
      </c>
      <c r="L7" s="30">
        <v>141.98762160999996</v>
      </c>
      <c r="M7" s="30">
        <v>131.44450396000005</v>
      </c>
      <c r="N7" s="30">
        <v>130.22000000000003</v>
      </c>
      <c r="O7" s="30">
        <v>118.464</v>
      </c>
      <c r="P7" s="30">
        <v>107.5</v>
      </c>
      <c r="Q7" s="30">
        <v>94.3</v>
      </c>
      <c r="R7" s="30">
        <v>76.49999999999999</v>
      </c>
      <c r="S7" s="30">
        <v>66.4</v>
      </c>
      <c r="T7" s="30">
        <v>53.599999999999994</v>
      </c>
    </row>
    <row r="8" spans="1:20" s="17" customFormat="1" ht="15.75" customHeight="1">
      <c r="A8" s="29" t="s">
        <v>21</v>
      </c>
      <c r="B8" s="7">
        <f t="shared" si="0"/>
        <v>0.09307047681778724</v>
      </c>
      <c r="C8" s="30">
        <v>264.20545483</v>
      </c>
      <c r="D8" s="30">
        <v>252.0345735399999</v>
      </c>
      <c r="E8" s="30">
        <v>246</v>
      </c>
      <c r="F8" s="30">
        <v>230.72951405</v>
      </c>
      <c r="G8" s="30">
        <v>230.04745354000016</v>
      </c>
      <c r="H8" s="30">
        <v>241.69999999999996</v>
      </c>
      <c r="I8" s="30">
        <v>239.20000000000005</v>
      </c>
      <c r="J8" s="30">
        <v>183.52044183999988</v>
      </c>
      <c r="K8" s="30">
        <v>194.18343579000026</v>
      </c>
      <c r="L8" s="30">
        <v>195.1036067399998</v>
      </c>
      <c r="M8" s="30">
        <v>187.2620682500002</v>
      </c>
      <c r="N8" s="30">
        <v>186.289</v>
      </c>
      <c r="O8" s="31">
        <v>156.32900000000004</v>
      </c>
      <c r="P8" s="32">
        <v>150.5</v>
      </c>
      <c r="Q8" s="32">
        <v>130.5</v>
      </c>
      <c r="R8" s="32">
        <v>85.7</v>
      </c>
      <c r="S8" s="32">
        <v>62.300000000000026</v>
      </c>
      <c r="T8" s="32">
        <v>58.19999999999998</v>
      </c>
    </row>
    <row r="9" spans="1:20" s="17" customFormat="1" ht="15.75" customHeight="1">
      <c r="A9" s="29" t="s">
        <v>22</v>
      </c>
      <c r="B9" s="7">
        <f t="shared" si="0"/>
        <v>0.18980083187148322</v>
      </c>
      <c r="C9" s="30">
        <v>178.4618984100005</v>
      </c>
      <c r="D9" s="30">
        <v>183.5054979300002</v>
      </c>
      <c r="E9" s="30">
        <v>184.5</v>
      </c>
      <c r="F9" s="30">
        <v>135.2681127000002</v>
      </c>
      <c r="G9" s="30">
        <v>100.96970231999984</v>
      </c>
      <c r="H9" s="30">
        <v>111.49999999999996</v>
      </c>
      <c r="I9" s="30">
        <v>87.39999999999999</v>
      </c>
      <c r="J9" s="30">
        <v>62.25072196000002</v>
      </c>
      <c r="K9" s="30">
        <v>73.23078416999923</v>
      </c>
      <c r="L9" s="30">
        <v>59.79476884000037</v>
      </c>
      <c r="M9" s="30">
        <v>52.99160263000044</v>
      </c>
      <c r="N9" s="30">
        <v>54.41400000000001</v>
      </c>
      <c r="O9" s="30">
        <v>42.66699999999993</v>
      </c>
      <c r="P9" s="30">
        <v>25.3</v>
      </c>
      <c r="Q9" s="30">
        <v>22.499999999999964</v>
      </c>
      <c r="R9" s="30">
        <v>7.400000000000011</v>
      </c>
      <c r="S9" s="30">
        <v>8.199999999999992</v>
      </c>
      <c r="T9" s="30">
        <v>9.300000000000002</v>
      </c>
    </row>
    <row r="10" spans="1:20" s="17" customFormat="1" ht="15.75" customHeight="1">
      <c r="A10" s="29" t="s">
        <v>23</v>
      </c>
      <c r="B10" s="7">
        <f t="shared" si="0"/>
        <v>0.3019960875312784</v>
      </c>
      <c r="C10" s="30">
        <v>35.51604008999997</v>
      </c>
      <c r="D10" s="30">
        <v>29.336030290000014</v>
      </c>
      <c r="E10" s="30">
        <v>22.5</v>
      </c>
      <c r="F10" s="30">
        <v>21.25476324999996</v>
      </c>
      <c r="G10" s="30">
        <v>21.385229390000013</v>
      </c>
      <c r="H10" s="30">
        <v>21.500000000000014</v>
      </c>
      <c r="I10" s="30">
        <v>24.599999999999994</v>
      </c>
      <c r="J10" s="30">
        <v>17.263650240000082</v>
      </c>
      <c r="K10" s="30">
        <v>18.53623537000005</v>
      </c>
      <c r="L10" s="30">
        <v>16.435958740000004</v>
      </c>
      <c r="M10" s="30">
        <v>21.141656479999988</v>
      </c>
      <c r="N10" s="30">
        <v>13.535399999999997</v>
      </c>
      <c r="O10" s="30">
        <v>31.231</v>
      </c>
      <c r="P10" s="30">
        <v>27.4</v>
      </c>
      <c r="Q10" s="30">
        <v>20.600000000000012</v>
      </c>
      <c r="R10" s="30">
        <v>16.89999999999999</v>
      </c>
      <c r="S10" s="30">
        <v>6</v>
      </c>
      <c r="T10" s="30">
        <v>0.3999999999999977</v>
      </c>
    </row>
    <row r="11" spans="1:20" s="17" customFormat="1" ht="15.75" customHeight="1">
      <c r="A11" s="19" t="s">
        <v>9</v>
      </c>
      <c r="B11" s="7">
        <f t="shared" si="0"/>
        <v>0.12118868734567756</v>
      </c>
      <c r="C11" s="8">
        <v>542.5</v>
      </c>
      <c r="D11" s="8">
        <v>510.1</v>
      </c>
      <c r="E11" s="8">
        <v>460.9</v>
      </c>
      <c r="F11" s="8">
        <v>457.0999999999992</v>
      </c>
      <c r="G11" s="8">
        <v>442.2</v>
      </c>
      <c r="H11" s="8">
        <v>441.2</v>
      </c>
      <c r="I11" s="8">
        <v>399.7</v>
      </c>
      <c r="J11" s="8">
        <v>335.492</v>
      </c>
      <c r="K11" s="8">
        <v>334.470000000001</v>
      </c>
      <c r="L11" s="8">
        <v>315.382</v>
      </c>
      <c r="M11" s="8">
        <v>291.3</v>
      </c>
      <c r="N11" s="8">
        <v>280.7</v>
      </c>
      <c r="O11" s="8">
        <v>220.6</v>
      </c>
      <c r="P11" s="8">
        <v>231.3</v>
      </c>
      <c r="Q11" s="8">
        <v>215.7</v>
      </c>
      <c r="R11" s="8">
        <v>177.3</v>
      </c>
      <c r="S11" s="8">
        <v>112.8</v>
      </c>
      <c r="T11" s="8">
        <v>77.6</v>
      </c>
    </row>
    <row r="12" spans="1:20" s="17" customFormat="1" ht="14.25" customHeight="1">
      <c r="A12" s="23" t="s">
        <v>10</v>
      </c>
      <c r="B12" s="7">
        <f t="shared" si="0"/>
        <v>0.10979369427648944</v>
      </c>
      <c r="C12" s="8">
        <v>442.5</v>
      </c>
      <c r="D12" s="8">
        <v>418.4</v>
      </c>
      <c r="E12" s="8">
        <v>359.4</v>
      </c>
      <c r="F12" s="8">
        <v>339.6999999999992</v>
      </c>
      <c r="G12" s="8">
        <v>307.9</v>
      </c>
      <c r="H12" s="8">
        <v>304.4</v>
      </c>
      <c r="I12" s="8">
        <v>299.79999999999995</v>
      </c>
      <c r="J12" s="8">
        <v>213.458</v>
      </c>
      <c r="K12" s="8">
        <v>221.226000000001</v>
      </c>
      <c r="L12" s="8">
        <v>205.629</v>
      </c>
      <c r="M12" s="8">
        <v>162.601</v>
      </c>
      <c r="N12" s="8">
        <v>188.9</v>
      </c>
      <c r="O12" s="8">
        <v>142.5</v>
      </c>
      <c r="P12" s="8">
        <v>179.2</v>
      </c>
      <c r="Q12" s="8">
        <v>189.3</v>
      </c>
      <c r="R12" s="8">
        <v>147.5</v>
      </c>
      <c r="S12" s="8">
        <v>88.6</v>
      </c>
      <c r="T12" s="8">
        <v>75.3</v>
      </c>
    </row>
    <row r="13" spans="1:20" s="17" customFormat="1" ht="15.75" customHeight="1">
      <c r="A13" s="23" t="s">
        <v>11</v>
      </c>
      <c r="B13" s="7">
        <f t="shared" si="0"/>
        <v>0.07160443961406471</v>
      </c>
      <c r="C13" s="8">
        <v>-125.4</v>
      </c>
      <c r="D13" s="8">
        <v>-121.8</v>
      </c>
      <c r="E13" s="8">
        <v>-92.6</v>
      </c>
      <c r="F13" s="8">
        <v>-119.3</v>
      </c>
      <c r="G13" s="8">
        <v>-113.5</v>
      </c>
      <c r="H13" s="8">
        <v>-124.258</v>
      </c>
      <c r="I13" s="8">
        <v>-118.1</v>
      </c>
      <c r="J13" s="8">
        <v>-79.1</v>
      </c>
      <c r="K13" s="8">
        <v>-94.471</v>
      </c>
      <c r="L13" s="8">
        <v>-63.575</v>
      </c>
      <c r="M13" s="8">
        <v>-77.637</v>
      </c>
      <c r="N13" s="8">
        <v>-78.6</v>
      </c>
      <c r="O13" s="8">
        <v>-32.6</v>
      </c>
      <c r="P13" s="8">
        <v>-79</v>
      </c>
      <c r="Q13" s="8">
        <v>-80.5</v>
      </c>
      <c r="R13" s="8">
        <v>-61.1</v>
      </c>
      <c r="S13" s="8">
        <v>-35.6</v>
      </c>
      <c r="T13" s="8">
        <v>-38.7</v>
      </c>
    </row>
    <row r="14" spans="1:20" s="17" customFormat="1" ht="16.5" customHeight="1">
      <c r="A14" s="23" t="s">
        <v>12</v>
      </c>
      <c r="B14" s="7">
        <f t="shared" si="0"/>
        <v>0.1513842708184232</v>
      </c>
      <c r="C14" s="8">
        <v>402</v>
      </c>
      <c r="D14" s="8">
        <v>296.6</v>
      </c>
      <c r="E14" s="8">
        <v>266.8</v>
      </c>
      <c r="F14" s="8">
        <v>220.39999999999918</v>
      </c>
      <c r="G14" s="8">
        <v>194.4</v>
      </c>
      <c r="H14" s="8">
        <v>182.4</v>
      </c>
      <c r="I14" s="8">
        <v>181.708</v>
      </c>
      <c r="J14" s="8">
        <v>134.4</v>
      </c>
      <c r="K14" s="8">
        <v>126.75500000000099</v>
      </c>
      <c r="L14" s="8">
        <v>142.054</v>
      </c>
      <c r="M14" s="8">
        <v>84.9643</v>
      </c>
      <c r="N14" s="8">
        <v>110.3</v>
      </c>
      <c r="O14" s="8">
        <v>109.9</v>
      </c>
      <c r="P14" s="8">
        <v>100.2</v>
      </c>
      <c r="Q14" s="8">
        <v>108.8</v>
      </c>
      <c r="R14" s="8">
        <v>86.5</v>
      </c>
      <c r="S14" s="8">
        <v>53</v>
      </c>
      <c r="T14" s="8">
        <v>36.6</v>
      </c>
    </row>
    <row r="15" spans="1:20" s="17" customFormat="1" ht="16.5" customHeight="1">
      <c r="A15" s="23" t="s">
        <v>13</v>
      </c>
      <c r="B15" s="7">
        <f t="shared" si="0"/>
        <v>0.094715205883664</v>
      </c>
      <c r="C15" s="8">
        <v>16.3</v>
      </c>
      <c r="D15" s="8">
        <v>14.7</v>
      </c>
      <c r="E15" s="8">
        <v>15.4</v>
      </c>
      <c r="F15" s="8">
        <v>13.1</v>
      </c>
      <c r="G15" s="8">
        <v>13.9</v>
      </c>
      <c r="H15" s="8">
        <v>17.6</v>
      </c>
      <c r="I15" s="8">
        <v>16.774</v>
      </c>
      <c r="J15" s="8">
        <v>15.7</v>
      </c>
      <c r="K15" s="8">
        <v>22.165</v>
      </c>
      <c r="L15" s="8">
        <v>24.836</v>
      </c>
      <c r="M15" s="8">
        <v>13.9</v>
      </c>
      <c r="N15" s="8">
        <v>15.5</v>
      </c>
      <c r="O15" s="8">
        <v>13.7</v>
      </c>
      <c r="P15" s="8">
        <v>10.1</v>
      </c>
      <c r="Q15" s="8">
        <v>7.4</v>
      </c>
      <c r="R15" s="8">
        <v>5.5</v>
      </c>
      <c r="S15" s="8">
        <v>3.6</v>
      </c>
      <c r="T15" s="8">
        <v>3.5</v>
      </c>
    </row>
    <row r="16" spans="1:20" s="17" customFormat="1" ht="16.5" customHeight="1">
      <c r="A16" s="23" t="s">
        <v>14</v>
      </c>
      <c r="B16" s="7">
        <f t="shared" si="0"/>
        <v>0.15519053240234282</v>
      </c>
      <c r="C16" s="8">
        <v>385.7</v>
      </c>
      <c r="D16" s="8">
        <v>281.9</v>
      </c>
      <c r="E16" s="8">
        <v>251.4</v>
      </c>
      <c r="F16" s="8">
        <v>207.3</v>
      </c>
      <c r="G16" s="8">
        <v>180.5</v>
      </c>
      <c r="H16" s="8">
        <v>164.8</v>
      </c>
      <c r="I16" s="8">
        <v>164.934</v>
      </c>
      <c r="J16" s="8">
        <v>118.7</v>
      </c>
      <c r="K16" s="8">
        <v>104.590000000001</v>
      </c>
      <c r="L16" s="8">
        <v>117.218</v>
      </c>
      <c r="M16" s="8">
        <v>71.052</v>
      </c>
      <c r="N16" s="8">
        <v>94.8</v>
      </c>
      <c r="O16" s="8">
        <v>96.2</v>
      </c>
      <c r="P16" s="8">
        <v>90.1</v>
      </c>
      <c r="Q16" s="8">
        <v>101.4</v>
      </c>
      <c r="R16" s="8">
        <v>81</v>
      </c>
      <c r="S16" s="8">
        <v>49.5</v>
      </c>
      <c r="T16" s="8">
        <v>33.2</v>
      </c>
    </row>
    <row r="17" spans="2:12" s="17" customFormat="1" ht="12.75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2" s="17" customFormat="1" ht="12.75">
      <c r="A18" s="21" t="s">
        <v>1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20" s="17" customFormat="1" ht="24">
      <c r="A19" s="2" t="s">
        <v>15</v>
      </c>
      <c r="B19" s="3" t="str">
        <f>+B3</f>
        <v>Cagr.%
02-19</v>
      </c>
      <c r="C19" s="4">
        <v>2019</v>
      </c>
      <c r="D19" s="4">
        <v>2018</v>
      </c>
      <c r="E19" s="4">
        <v>2017</v>
      </c>
      <c r="F19" s="4">
        <f>+F3</f>
        <v>2016</v>
      </c>
      <c r="G19" s="4">
        <f>+G3</f>
        <v>2015</v>
      </c>
      <c r="H19" s="4">
        <v>2014</v>
      </c>
      <c r="I19" s="4">
        <v>2013</v>
      </c>
      <c r="J19" s="4">
        <v>2012</v>
      </c>
      <c r="K19" s="4">
        <v>2011</v>
      </c>
      <c r="L19" s="4">
        <v>2010</v>
      </c>
      <c r="M19" s="4">
        <v>2009</v>
      </c>
      <c r="N19" s="4">
        <v>2008</v>
      </c>
      <c r="O19" s="4">
        <v>2007</v>
      </c>
      <c r="P19" s="4">
        <v>2006</v>
      </c>
      <c r="Q19" s="4">
        <v>2005</v>
      </c>
      <c r="R19" s="4">
        <v>2004</v>
      </c>
      <c r="S19" s="4" t="s">
        <v>4</v>
      </c>
      <c r="T19" s="4" t="s">
        <v>5</v>
      </c>
    </row>
    <row r="20" spans="1:20" s="17" customFormat="1" ht="15" customHeight="1">
      <c r="A20" t="s">
        <v>16</v>
      </c>
      <c r="B20" s="5">
        <f>+(C20/T20)^(1/17)-1</f>
        <v>0.113698833458175</v>
      </c>
      <c r="C20" s="27">
        <v>0.262</v>
      </c>
      <c r="D20" s="27">
        <v>0.192</v>
      </c>
      <c r="E20" s="27">
        <v>0.171</v>
      </c>
      <c r="F20" s="27">
        <v>0.141</v>
      </c>
      <c r="G20" s="27">
        <v>0.123</v>
      </c>
      <c r="H20" s="27">
        <v>0.114</v>
      </c>
      <c r="I20" s="24">
        <v>0.11604446633363823</v>
      </c>
      <c r="J20" s="24">
        <v>0.106</v>
      </c>
      <c r="K20" s="24">
        <v>0.0938015335010845</v>
      </c>
      <c r="L20" s="25">
        <v>0.106</v>
      </c>
      <c r="M20" s="9">
        <v>0.085</v>
      </c>
      <c r="N20" s="9">
        <v>0.092</v>
      </c>
      <c r="O20" s="9">
        <v>0.095</v>
      </c>
      <c r="P20" s="9">
        <v>0.089</v>
      </c>
      <c r="Q20" s="27">
        <v>0.1</v>
      </c>
      <c r="R20" s="9">
        <v>0.096</v>
      </c>
      <c r="S20" s="9">
        <v>0.062</v>
      </c>
      <c r="T20" s="9">
        <v>0.042</v>
      </c>
    </row>
    <row r="21" spans="1:20" s="17" customFormat="1" ht="15" customHeight="1">
      <c r="A21" s="23" t="s">
        <v>17</v>
      </c>
      <c r="B21" s="7">
        <f>+(C21/T21)^(1/17)-1</f>
        <v>0.06370090025445907</v>
      </c>
      <c r="C21" s="33">
        <v>0.1</v>
      </c>
      <c r="D21" s="33">
        <v>0.1</v>
      </c>
      <c r="E21" s="10">
        <v>0.095</v>
      </c>
      <c r="F21" s="10">
        <v>0.09</v>
      </c>
      <c r="G21" s="10">
        <v>0.09</v>
      </c>
      <c r="H21" s="10">
        <v>0.09</v>
      </c>
      <c r="I21" s="10">
        <v>0.09</v>
      </c>
      <c r="J21" s="10">
        <v>0.09</v>
      </c>
      <c r="K21" s="10">
        <v>0.09</v>
      </c>
      <c r="L21" s="10">
        <v>0.09</v>
      </c>
      <c r="M21" s="10">
        <v>0.08</v>
      </c>
      <c r="N21" s="10">
        <v>0.08</v>
      </c>
      <c r="O21" s="10">
        <v>0.08</v>
      </c>
      <c r="P21" s="10">
        <v>0.08</v>
      </c>
      <c r="Q21" s="10">
        <v>0.07</v>
      </c>
      <c r="R21" s="10">
        <v>0.057</v>
      </c>
      <c r="S21" s="10">
        <v>0.053</v>
      </c>
      <c r="T21" s="10">
        <v>0.035</v>
      </c>
    </row>
    <row r="22" spans="1:20" s="13" customFormat="1" ht="15" customHeight="1">
      <c r="A22" s="11" t="s">
        <v>18</v>
      </c>
      <c r="B22" s="7">
        <f>+(C22/T22)^(1/17)-1</f>
        <v>0.08034455378787286</v>
      </c>
      <c r="C22" s="28">
        <v>1.09</v>
      </c>
      <c r="D22" s="28">
        <v>0.91</v>
      </c>
      <c r="E22" s="28">
        <v>0.9323725055432373</v>
      </c>
      <c r="F22" s="28">
        <v>1</v>
      </c>
      <c r="G22" s="28">
        <v>1.06</v>
      </c>
      <c r="H22" s="28">
        <v>1.0737698251321677</v>
      </c>
      <c r="I22" s="22">
        <v>1.1131977273712972</v>
      </c>
      <c r="J22" s="22">
        <v>1.17</v>
      </c>
      <c r="K22" s="22">
        <v>1.06</v>
      </c>
      <c r="L22" s="22">
        <v>0.99</v>
      </c>
      <c r="M22" s="22">
        <v>1.11</v>
      </c>
      <c r="N22" s="22">
        <v>1</v>
      </c>
      <c r="O22" s="22">
        <v>0.93</v>
      </c>
      <c r="P22" s="22">
        <v>0.77</v>
      </c>
      <c r="Q22" s="22">
        <v>0.66</v>
      </c>
      <c r="R22" s="22">
        <v>0.53</v>
      </c>
      <c r="S22" s="22">
        <v>0.5</v>
      </c>
      <c r="T22" s="22">
        <v>0.293</v>
      </c>
    </row>
    <row r="23" spans="1:20" s="17" customFormat="1" ht="15" customHeight="1">
      <c r="A23" s="19" t="s">
        <v>2</v>
      </c>
      <c r="B23" s="7">
        <f>+(C23/T23)^(1/17)-1</f>
        <v>0.018353946431445722</v>
      </c>
      <c r="C23" s="14">
        <v>0.094</v>
      </c>
      <c r="D23" s="14">
        <v>0.094</v>
      </c>
      <c r="E23" s="14">
        <v>0.092</v>
      </c>
      <c r="F23" s="14">
        <v>0.089</v>
      </c>
      <c r="G23" s="14">
        <v>0.086</v>
      </c>
      <c r="H23" s="14">
        <v>0.08651998274306781</v>
      </c>
      <c r="I23" s="14">
        <v>0.08203349478696331</v>
      </c>
      <c r="J23" s="14">
        <v>0.082</v>
      </c>
      <c r="K23" s="14">
        <v>0.08805441908948855</v>
      </c>
      <c r="L23" s="14">
        <v>0.086</v>
      </c>
      <c r="M23" s="14">
        <v>0.086</v>
      </c>
      <c r="N23" s="14">
        <v>0.092</v>
      </c>
      <c r="O23" s="14">
        <v>0.078</v>
      </c>
      <c r="P23" s="14">
        <v>0.09</v>
      </c>
      <c r="Q23" s="14">
        <v>0.106</v>
      </c>
      <c r="R23" s="12">
        <v>0.12</v>
      </c>
      <c r="S23" s="12">
        <v>0.092</v>
      </c>
      <c r="T23" s="12">
        <v>0.069</v>
      </c>
    </row>
    <row r="24" spans="1:20" s="17" customFormat="1" ht="15" customHeight="1">
      <c r="A24" s="19" t="s">
        <v>3</v>
      </c>
      <c r="B24" s="7">
        <f>+(C24/T24)^(1/17)-1</f>
        <v>0.051902126588194486</v>
      </c>
      <c r="C24" s="14">
        <v>0.104</v>
      </c>
      <c r="D24" s="14">
        <v>0.104</v>
      </c>
      <c r="E24" s="14">
        <v>0.099</v>
      </c>
      <c r="F24" s="14">
        <v>0.086</v>
      </c>
      <c r="G24" s="14">
        <v>0.078</v>
      </c>
      <c r="H24" s="14">
        <v>0.07368849125660837</v>
      </c>
      <c r="I24" s="14">
        <v>0.06301773864769918</v>
      </c>
      <c r="J24" s="14">
        <v>0.0715</v>
      </c>
      <c r="K24" s="14">
        <v>0.07232434720936091</v>
      </c>
      <c r="L24" s="14">
        <v>0.082</v>
      </c>
      <c r="M24" s="14">
        <v>0.053</v>
      </c>
      <c r="N24" s="14">
        <v>0.075</v>
      </c>
      <c r="O24" s="14">
        <v>0.077</v>
      </c>
      <c r="P24" s="14">
        <v>0.071</v>
      </c>
      <c r="Q24" s="14">
        <v>0.079</v>
      </c>
      <c r="R24" s="12">
        <v>0.088</v>
      </c>
      <c r="S24" s="12">
        <v>0.063</v>
      </c>
      <c r="T24" s="12">
        <v>0.044</v>
      </c>
    </row>
    <row r="26" ht="15.75">
      <c r="A26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Cimatti Luca</cp:lastModifiedBy>
  <dcterms:created xsi:type="dcterms:W3CDTF">1996-11-05T10:16:36Z</dcterms:created>
  <dcterms:modified xsi:type="dcterms:W3CDTF">2020-03-20T17:54:47Z</dcterms:modified>
  <cp:category/>
  <cp:version/>
  <cp:contentType/>
  <cp:contentStatus/>
</cp:coreProperties>
</file>